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vlaamseoverheid.sharepoint.com/sites/dwse-digibanken2/Gedeelde documenten/4_Oproep Implementatie/7_Eindrapportering/"/>
    </mc:Choice>
  </mc:AlternateContent>
  <xr:revisionPtr revIDLastSave="2093" documentId="8_{D76BD27F-8766-4FF2-82B7-91690D4FE692}" xr6:coauthVersionLast="47" xr6:coauthVersionMax="47" xr10:uidLastSave="{48DC9681-6430-4708-9BF5-BC2F78894211}"/>
  <bookViews>
    <workbookView xWindow="-28920" yWindow="-120" windowWidth="29040" windowHeight="15840" tabRatio="734" xr2:uid="{8750E836-9925-4529-811A-E4F21B9C7C70}"/>
  </bookViews>
  <sheets>
    <sheet name="Instructies" sheetId="1" r:id="rId1"/>
    <sheet name="Identificatiegegevens" sheetId="9" r:id="rId2"/>
    <sheet name="Loonkosten" sheetId="2" r:id="rId3"/>
    <sheet name="Werkingskosten" sheetId="4" r:id="rId4"/>
    <sheet name="Externe prestaties" sheetId="5" r:id="rId5"/>
    <sheet name="Investeringskosten" sheetId="6" r:id="rId6"/>
    <sheet name="Ontvangsten" sheetId="8" r:id="rId7"/>
    <sheet name="Totaal Kosten" sheetId="7" r:id="rId8"/>
  </sheets>
  <definedNames>
    <definedName name="_Hlk83820730" localSheetId="0">Instructies!$V$10</definedName>
    <definedName name="Overheidsopdrach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3" i="9" l="1"/>
  <c r="L113" i="9"/>
  <c r="M113" i="9"/>
  <c r="N113" i="9"/>
  <c r="O113" i="9"/>
  <c r="P113" i="9"/>
  <c r="E113" i="9"/>
  <c r="J113" i="9" s="1"/>
  <c r="F113" i="9"/>
  <c r="G113" i="9"/>
  <c r="H113" i="9"/>
  <c r="I113" i="9"/>
  <c r="K109" i="9"/>
  <c r="K110" i="9"/>
  <c r="K111" i="9"/>
  <c r="K112" i="9"/>
  <c r="L109" i="9"/>
  <c r="L110" i="9"/>
  <c r="L111" i="9"/>
  <c r="L112" i="9"/>
  <c r="M109" i="9"/>
  <c r="M110" i="9"/>
  <c r="M111" i="9"/>
  <c r="M112" i="9"/>
  <c r="N109" i="9"/>
  <c r="N110" i="9"/>
  <c r="N111" i="9"/>
  <c r="N112" i="9"/>
  <c r="O109" i="9"/>
  <c r="O110" i="9"/>
  <c r="P110" i="9" s="1"/>
  <c r="O111" i="9"/>
  <c r="O112" i="9"/>
  <c r="E109" i="9"/>
  <c r="F109" i="9"/>
  <c r="G109" i="9"/>
  <c r="H109" i="9"/>
  <c r="I109" i="9"/>
  <c r="E110" i="9"/>
  <c r="F110" i="9"/>
  <c r="G110" i="9"/>
  <c r="H110" i="9"/>
  <c r="I110" i="9"/>
  <c r="E111" i="9"/>
  <c r="F111" i="9"/>
  <c r="G111" i="9"/>
  <c r="H111" i="9"/>
  <c r="I111" i="9"/>
  <c r="E112" i="9"/>
  <c r="F112" i="9"/>
  <c r="G112" i="9"/>
  <c r="H112" i="9"/>
  <c r="I112" i="9"/>
  <c r="K101" i="9"/>
  <c r="K102" i="9"/>
  <c r="K103" i="9"/>
  <c r="K104" i="9"/>
  <c r="K105" i="9"/>
  <c r="K106" i="9"/>
  <c r="K107" i="9"/>
  <c r="K108" i="9"/>
  <c r="L101" i="9"/>
  <c r="L102" i="9"/>
  <c r="L103" i="9"/>
  <c r="L104" i="9"/>
  <c r="P104" i="9" s="1"/>
  <c r="L105" i="9"/>
  <c r="L106" i="9"/>
  <c r="L107" i="9"/>
  <c r="L108" i="9"/>
  <c r="M101" i="9"/>
  <c r="M102" i="9"/>
  <c r="M103" i="9"/>
  <c r="M104" i="9"/>
  <c r="M105" i="9"/>
  <c r="M106" i="9"/>
  <c r="M107" i="9"/>
  <c r="M108" i="9"/>
  <c r="N101" i="9"/>
  <c r="N102" i="9"/>
  <c r="P102" i="9" s="1"/>
  <c r="N103" i="9"/>
  <c r="P103" i="9" s="1"/>
  <c r="N104" i="9"/>
  <c r="N105" i="9"/>
  <c r="N106" i="9"/>
  <c r="N107" i="9"/>
  <c r="N108" i="9"/>
  <c r="O101" i="9"/>
  <c r="O102" i="9"/>
  <c r="O103" i="9"/>
  <c r="O104" i="9"/>
  <c r="O105" i="9"/>
  <c r="O106" i="9"/>
  <c r="O107" i="9"/>
  <c r="O108" i="9"/>
  <c r="P101" i="9"/>
  <c r="P105" i="9"/>
  <c r="P106" i="9"/>
  <c r="P108" i="9"/>
  <c r="E101" i="9"/>
  <c r="F101" i="9"/>
  <c r="G101" i="9"/>
  <c r="H101" i="9"/>
  <c r="I101" i="9"/>
  <c r="E102" i="9"/>
  <c r="F102" i="9"/>
  <c r="G102" i="9"/>
  <c r="H102" i="9"/>
  <c r="I102" i="9"/>
  <c r="E103" i="9"/>
  <c r="F103" i="9"/>
  <c r="G103" i="9"/>
  <c r="H103" i="9"/>
  <c r="I103" i="9"/>
  <c r="E104" i="9"/>
  <c r="F104" i="9"/>
  <c r="G104" i="9"/>
  <c r="H104" i="9"/>
  <c r="I104" i="9"/>
  <c r="E105" i="9"/>
  <c r="F105" i="9"/>
  <c r="G105" i="9"/>
  <c r="H105" i="9"/>
  <c r="I105" i="9"/>
  <c r="E106" i="9"/>
  <c r="F106" i="9"/>
  <c r="G106" i="9"/>
  <c r="H106" i="9"/>
  <c r="I106" i="9"/>
  <c r="E107" i="9"/>
  <c r="F107" i="9"/>
  <c r="G107" i="9"/>
  <c r="H107" i="9"/>
  <c r="I107" i="9"/>
  <c r="E108" i="9"/>
  <c r="F108" i="9"/>
  <c r="G108" i="9"/>
  <c r="H108" i="9"/>
  <c r="I108" i="9"/>
  <c r="N108" i="6"/>
  <c r="L57" i="6"/>
  <c r="N57" i="6" s="1"/>
  <c r="L58" i="6"/>
  <c r="N58" i="6" s="1"/>
  <c r="L59" i="6"/>
  <c r="N59" i="6" s="1"/>
  <c r="L60" i="6"/>
  <c r="N60" i="6" s="1"/>
  <c r="L61" i="6"/>
  <c r="N61" i="6" s="1"/>
  <c r="L62" i="6"/>
  <c r="N62" i="6" s="1"/>
  <c r="L63" i="6"/>
  <c r="N63" i="6" s="1"/>
  <c r="L64" i="6"/>
  <c r="N64" i="6" s="1"/>
  <c r="L65" i="6"/>
  <c r="N65" i="6" s="1"/>
  <c r="L66" i="6"/>
  <c r="N66" i="6" s="1"/>
  <c r="L67" i="6"/>
  <c r="N67" i="6" s="1"/>
  <c r="L68" i="6"/>
  <c r="N68" i="6" s="1"/>
  <c r="L69" i="6"/>
  <c r="N69" i="6" s="1"/>
  <c r="L70" i="6"/>
  <c r="N70" i="6" s="1"/>
  <c r="L71" i="6"/>
  <c r="N71" i="6" s="1"/>
  <c r="L72" i="6"/>
  <c r="N72" i="6" s="1"/>
  <c r="L73" i="6"/>
  <c r="N73" i="6" s="1"/>
  <c r="L74" i="6"/>
  <c r="N74" i="6" s="1"/>
  <c r="L75" i="6"/>
  <c r="N75" i="6" s="1"/>
  <c r="L76" i="6"/>
  <c r="N76" i="6" s="1"/>
  <c r="L77" i="6"/>
  <c r="N77" i="6" s="1"/>
  <c r="L78" i="6"/>
  <c r="N78" i="6" s="1"/>
  <c r="L79" i="6"/>
  <c r="N79" i="6" s="1"/>
  <c r="L80" i="6"/>
  <c r="N80" i="6" s="1"/>
  <c r="L81" i="6"/>
  <c r="N81" i="6" s="1"/>
  <c r="L82" i="6"/>
  <c r="N82" i="6" s="1"/>
  <c r="L83" i="6"/>
  <c r="N83" i="6" s="1"/>
  <c r="L84" i="6"/>
  <c r="N84" i="6" s="1"/>
  <c r="L85" i="6"/>
  <c r="N85" i="6" s="1"/>
  <c r="L86" i="6"/>
  <c r="N86" i="6" s="1"/>
  <c r="L87" i="6"/>
  <c r="N87" i="6" s="1"/>
  <c r="L88" i="6"/>
  <c r="N88" i="6" s="1"/>
  <c r="L89" i="6"/>
  <c r="N89" i="6" s="1"/>
  <c r="L90" i="6"/>
  <c r="N90" i="6" s="1"/>
  <c r="L91" i="6"/>
  <c r="N91" i="6" s="1"/>
  <c r="L92" i="6"/>
  <c r="N92" i="6" s="1"/>
  <c r="L93" i="6"/>
  <c r="N93" i="6" s="1"/>
  <c r="L94" i="6"/>
  <c r="N94" i="6" s="1"/>
  <c r="L95" i="6"/>
  <c r="N95" i="6" s="1"/>
  <c r="L96" i="6"/>
  <c r="N96" i="6" s="1"/>
  <c r="L97" i="6"/>
  <c r="N97" i="6" s="1"/>
  <c r="L98" i="6"/>
  <c r="N98" i="6" s="1"/>
  <c r="L99" i="6"/>
  <c r="N99" i="6" s="1"/>
  <c r="L100" i="6"/>
  <c r="N100" i="6" s="1"/>
  <c r="L101" i="6"/>
  <c r="N101" i="6" s="1"/>
  <c r="L102" i="6"/>
  <c r="N102" i="6" s="1"/>
  <c r="L103" i="6"/>
  <c r="N103" i="6" s="1"/>
  <c r="L104" i="6"/>
  <c r="N104" i="6" s="1"/>
  <c r="L105" i="6"/>
  <c r="N105" i="6" s="1"/>
  <c r="L106" i="6"/>
  <c r="N106" i="6" s="1"/>
  <c r="L107" i="6"/>
  <c r="N107" i="6" s="1"/>
  <c r="L8" i="6"/>
  <c r="L9" i="6"/>
  <c r="L10" i="6"/>
  <c r="L11" i="6"/>
  <c r="E39" i="9"/>
  <c r="F39" i="9"/>
  <c r="G39" i="9"/>
  <c r="H39" i="9"/>
  <c r="I39" i="9"/>
  <c r="E40" i="9"/>
  <c r="F40" i="9"/>
  <c r="G40" i="9"/>
  <c r="H40" i="9"/>
  <c r="I40" i="9"/>
  <c r="E41" i="9"/>
  <c r="F41" i="9"/>
  <c r="G41" i="9"/>
  <c r="H41" i="9"/>
  <c r="I41" i="9"/>
  <c r="E42" i="9"/>
  <c r="F42" i="9"/>
  <c r="G42" i="9"/>
  <c r="H42" i="9"/>
  <c r="I42" i="9"/>
  <c r="E43" i="9"/>
  <c r="F43" i="9"/>
  <c r="G43" i="9"/>
  <c r="H43" i="9"/>
  <c r="I43" i="9"/>
  <c r="E44" i="9"/>
  <c r="F44" i="9"/>
  <c r="G44" i="9"/>
  <c r="H44" i="9"/>
  <c r="I44" i="9"/>
  <c r="E45" i="9"/>
  <c r="F45" i="9"/>
  <c r="G45" i="9"/>
  <c r="H45" i="9"/>
  <c r="I45" i="9"/>
  <c r="E46" i="9"/>
  <c r="F46" i="9"/>
  <c r="G46" i="9"/>
  <c r="H46" i="9"/>
  <c r="I46" i="9"/>
  <c r="E47" i="9"/>
  <c r="F47" i="9"/>
  <c r="G47" i="9"/>
  <c r="H47" i="9"/>
  <c r="I47" i="9"/>
  <c r="E48" i="9"/>
  <c r="F48" i="9"/>
  <c r="G48" i="9"/>
  <c r="H48" i="9"/>
  <c r="I48" i="9"/>
  <c r="E49" i="9"/>
  <c r="F49" i="9"/>
  <c r="G49" i="9"/>
  <c r="H49" i="9"/>
  <c r="I49" i="9"/>
  <c r="E50" i="9"/>
  <c r="F50" i="9"/>
  <c r="G50" i="9"/>
  <c r="H50" i="9"/>
  <c r="I50" i="9"/>
  <c r="E51" i="9"/>
  <c r="F51" i="9"/>
  <c r="G51" i="9"/>
  <c r="H51" i="9"/>
  <c r="I51" i="9"/>
  <c r="E52" i="9"/>
  <c r="F52" i="9"/>
  <c r="G52" i="9"/>
  <c r="H52" i="9"/>
  <c r="I52" i="9"/>
  <c r="E53" i="9"/>
  <c r="F53" i="9"/>
  <c r="G53" i="9"/>
  <c r="H53" i="9"/>
  <c r="I53" i="9"/>
  <c r="E54" i="9"/>
  <c r="F54" i="9"/>
  <c r="G54" i="9"/>
  <c r="H54" i="9"/>
  <c r="I54" i="9"/>
  <c r="E55" i="9"/>
  <c r="F55" i="9"/>
  <c r="G55" i="9"/>
  <c r="H55" i="9"/>
  <c r="I55" i="9"/>
  <c r="E56" i="9"/>
  <c r="F56" i="9"/>
  <c r="G56" i="9"/>
  <c r="H56" i="9"/>
  <c r="I56" i="9"/>
  <c r="E57" i="9"/>
  <c r="F57" i="9"/>
  <c r="G57" i="9"/>
  <c r="H57" i="9"/>
  <c r="I57" i="9"/>
  <c r="E58" i="9"/>
  <c r="F58" i="9"/>
  <c r="G58" i="9"/>
  <c r="H58" i="9"/>
  <c r="I58" i="9"/>
  <c r="E59" i="9"/>
  <c r="F59" i="9"/>
  <c r="G59" i="9"/>
  <c r="H59" i="9"/>
  <c r="I59" i="9"/>
  <c r="E60" i="9"/>
  <c r="F60" i="9"/>
  <c r="G60" i="9"/>
  <c r="H60" i="9"/>
  <c r="I60" i="9"/>
  <c r="E61" i="9"/>
  <c r="F61" i="9"/>
  <c r="G61" i="9"/>
  <c r="H61" i="9"/>
  <c r="I61" i="9"/>
  <c r="E62" i="9"/>
  <c r="F62" i="9"/>
  <c r="G62" i="9"/>
  <c r="H62" i="9"/>
  <c r="I62" i="9"/>
  <c r="E63" i="9"/>
  <c r="F63" i="9"/>
  <c r="G63" i="9"/>
  <c r="H63" i="9"/>
  <c r="I63" i="9"/>
  <c r="E64" i="9"/>
  <c r="F64" i="9"/>
  <c r="G64" i="9"/>
  <c r="H64" i="9"/>
  <c r="I64" i="9"/>
  <c r="E65" i="9"/>
  <c r="F65" i="9"/>
  <c r="G65" i="9"/>
  <c r="H65" i="9"/>
  <c r="I65" i="9"/>
  <c r="E66" i="9"/>
  <c r="F66" i="9"/>
  <c r="G66" i="9"/>
  <c r="H66" i="9"/>
  <c r="I66" i="9"/>
  <c r="E67" i="9"/>
  <c r="F67" i="9"/>
  <c r="G67" i="9"/>
  <c r="H67" i="9"/>
  <c r="I67" i="9"/>
  <c r="E68" i="9"/>
  <c r="F68" i="9"/>
  <c r="G68" i="9"/>
  <c r="H68" i="9"/>
  <c r="I68" i="9"/>
  <c r="E69" i="9"/>
  <c r="F69" i="9"/>
  <c r="G69" i="9"/>
  <c r="H69" i="9"/>
  <c r="I69" i="9"/>
  <c r="E70" i="9"/>
  <c r="F70" i="9"/>
  <c r="G70" i="9"/>
  <c r="H70" i="9"/>
  <c r="I70" i="9"/>
  <c r="E71" i="9"/>
  <c r="F71" i="9"/>
  <c r="G71" i="9"/>
  <c r="H71" i="9"/>
  <c r="I71" i="9"/>
  <c r="E72" i="9"/>
  <c r="F72" i="9"/>
  <c r="G72" i="9"/>
  <c r="H72" i="9"/>
  <c r="I72" i="9"/>
  <c r="E73" i="9"/>
  <c r="F73" i="9"/>
  <c r="G73" i="9"/>
  <c r="H73" i="9"/>
  <c r="I73" i="9"/>
  <c r="E74" i="9"/>
  <c r="F74" i="9"/>
  <c r="G74" i="9"/>
  <c r="H74" i="9"/>
  <c r="I74" i="9"/>
  <c r="E75" i="9"/>
  <c r="F75" i="9"/>
  <c r="G75" i="9"/>
  <c r="H75" i="9"/>
  <c r="I75" i="9"/>
  <c r="E76" i="9"/>
  <c r="F76" i="9"/>
  <c r="G76" i="9"/>
  <c r="H76" i="9"/>
  <c r="I76" i="9"/>
  <c r="E77" i="9"/>
  <c r="F77" i="9"/>
  <c r="G77" i="9"/>
  <c r="H77" i="9"/>
  <c r="I77" i="9"/>
  <c r="E78" i="9"/>
  <c r="F78" i="9"/>
  <c r="G78" i="9"/>
  <c r="H78" i="9"/>
  <c r="I78" i="9"/>
  <c r="E79" i="9"/>
  <c r="F79" i="9"/>
  <c r="G79" i="9"/>
  <c r="H79" i="9"/>
  <c r="I79" i="9"/>
  <c r="E80" i="9"/>
  <c r="F80" i="9"/>
  <c r="G80" i="9"/>
  <c r="H80" i="9"/>
  <c r="I80" i="9"/>
  <c r="E81" i="9"/>
  <c r="F81" i="9"/>
  <c r="G81" i="9"/>
  <c r="H81" i="9"/>
  <c r="I81" i="9"/>
  <c r="E82" i="9"/>
  <c r="F82" i="9"/>
  <c r="G82" i="9"/>
  <c r="H82" i="9"/>
  <c r="I82" i="9"/>
  <c r="E83" i="9"/>
  <c r="F83" i="9"/>
  <c r="G83" i="9"/>
  <c r="H83" i="9"/>
  <c r="I83" i="9"/>
  <c r="E84" i="9"/>
  <c r="F84" i="9"/>
  <c r="G84" i="9"/>
  <c r="H84" i="9"/>
  <c r="I84" i="9"/>
  <c r="E85" i="9"/>
  <c r="F85" i="9"/>
  <c r="G85" i="9"/>
  <c r="H85" i="9"/>
  <c r="I85" i="9"/>
  <c r="E86" i="9"/>
  <c r="F86" i="9"/>
  <c r="G86" i="9"/>
  <c r="H86" i="9"/>
  <c r="I86" i="9"/>
  <c r="E87" i="9"/>
  <c r="F87" i="9"/>
  <c r="G87" i="9"/>
  <c r="H87" i="9"/>
  <c r="I87" i="9"/>
  <c r="E88" i="9"/>
  <c r="F88" i="9"/>
  <c r="G88" i="9"/>
  <c r="H88" i="9"/>
  <c r="I88" i="9"/>
  <c r="E89" i="9"/>
  <c r="F89" i="9"/>
  <c r="G89" i="9"/>
  <c r="H89" i="9"/>
  <c r="I89" i="9"/>
  <c r="E90" i="9"/>
  <c r="F90" i="9"/>
  <c r="G90" i="9"/>
  <c r="H90" i="9"/>
  <c r="I90" i="9"/>
  <c r="E91" i="9"/>
  <c r="F91" i="9"/>
  <c r="G91" i="9"/>
  <c r="H91" i="9"/>
  <c r="I91" i="9"/>
  <c r="E92" i="9"/>
  <c r="F92" i="9"/>
  <c r="G92" i="9"/>
  <c r="H92" i="9"/>
  <c r="I92" i="9"/>
  <c r="E93" i="9"/>
  <c r="F93" i="9"/>
  <c r="G93" i="9"/>
  <c r="H93" i="9"/>
  <c r="I93" i="9"/>
  <c r="E94" i="9"/>
  <c r="F94" i="9"/>
  <c r="G94" i="9"/>
  <c r="H94" i="9"/>
  <c r="I94" i="9"/>
  <c r="E95" i="9"/>
  <c r="F95" i="9"/>
  <c r="G95" i="9"/>
  <c r="H95" i="9"/>
  <c r="I95" i="9"/>
  <c r="E96" i="9"/>
  <c r="F96" i="9"/>
  <c r="G96" i="9"/>
  <c r="H96" i="9"/>
  <c r="I96" i="9"/>
  <c r="E97" i="9"/>
  <c r="F97" i="9"/>
  <c r="G97" i="9"/>
  <c r="H97" i="9"/>
  <c r="I97" i="9"/>
  <c r="E98" i="9"/>
  <c r="F98" i="9"/>
  <c r="G98" i="9"/>
  <c r="H98" i="9"/>
  <c r="I98" i="9"/>
  <c r="E99" i="9"/>
  <c r="F99" i="9"/>
  <c r="G99" i="9"/>
  <c r="H99" i="9"/>
  <c r="I99" i="9"/>
  <c r="E100" i="9"/>
  <c r="F100" i="9"/>
  <c r="G100" i="9"/>
  <c r="H100" i="9"/>
  <c r="I100" i="9"/>
  <c r="K39" i="9"/>
  <c r="L39" i="9"/>
  <c r="M39" i="9"/>
  <c r="N39" i="9"/>
  <c r="O39" i="9"/>
  <c r="K40" i="9"/>
  <c r="L40" i="9"/>
  <c r="M40" i="9"/>
  <c r="N40" i="9"/>
  <c r="O40" i="9"/>
  <c r="K41" i="9"/>
  <c r="L41" i="9"/>
  <c r="M41" i="9"/>
  <c r="N41" i="9"/>
  <c r="O41" i="9"/>
  <c r="K42" i="9"/>
  <c r="L42" i="9"/>
  <c r="M42" i="9"/>
  <c r="N42" i="9"/>
  <c r="O42" i="9"/>
  <c r="K43" i="9"/>
  <c r="L43" i="9"/>
  <c r="M43" i="9"/>
  <c r="N43" i="9"/>
  <c r="O43" i="9"/>
  <c r="K44" i="9"/>
  <c r="L44" i="9"/>
  <c r="M44" i="9"/>
  <c r="N44" i="9"/>
  <c r="O44" i="9"/>
  <c r="K45" i="9"/>
  <c r="L45" i="9"/>
  <c r="M45" i="9"/>
  <c r="N45" i="9"/>
  <c r="O45" i="9"/>
  <c r="K46" i="9"/>
  <c r="L46" i="9"/>
  <c r="M46" i="9"/>
  <c r="N46" i="9"/>
  <c r="O46" i="9"/>
  <c r="K47" i="9"/>
  <c r="L47" i="9"/>
  <c r="M47" i="9"/>
  <c r="N47" i="9"/>
  <c r="O47" i="9"/>
  <c r="K48" i="9"/>
  <c r="L48" i="9"/>
  <c r="M48" i="9"/>
  <c r="N48" i="9"/>
  <c r="O48" i="9"/>
  <c r="K49" i="9"/>
  <c r="L49" i="9"/>
  <c r="M49" i="9"/>
  <c r="N49" i="9"/>
  <c r="O49" i="9"/>
  <c r="K50" i="9"/>
  <c r="L50" i="9"/>
  <c r="M50" i="9"/>
  <c r="N50" i="9"/>
  <c r="O50" i="9"/>
  <c r="K51" i="9"/>
  <c r="L51" i="9"/>
  <c r="M51" i="9"/>
  <c r="N51" i="9"/>
  <c r="O51" i="9"/>
  <c r="K52" i="9"/>
  <c r="L52" i="9"/>
  <c r="M52" i="9"/>
  <c r="N52" i="9"/>
  <c r="O52" i="9"/>
  <c r="K53" i="9"/>
  <c r="L53" i="9"/>
  <c r="M53" i="9"/>
  <c r="N53" i="9"/>
  <c r="O53" i="9"/>
  <c r="K54" i="9"/>
  <c r="L54" i="9"/>
  <c r="M54" i="9"/>
  <c r="N54" i="9"/>
  <c r="O54" i="9"/>
  <c r="K55" i="9"/>
  <c r="L55" i="9"/>
  <c r="M55" i="9"/>
  <c r="N55" i="9"/>
  <c r="O55" i="9"/>
  <c r="K56" i="9"/>
  <c r="L56" i="9"/>
  <c r="M56" i="9"/>
  <c r="N56" i="9"/>
  <c r="O56" i="9"/>
  <c r="K57" i="9"/>
  <c r="L57" i="9"/>
  <c r="M57" i="9"/>
  <c r="N57" i="9"/>
  <c r="O57" i="9"/>
  <c r="K58" i="9"/>
  <c r="L58" i="9"/>
  <c r="M58" i="9"/>
  <c r="N58" i="9"/>
  <c r="O58" i="9"/>
  <c r="K59" i="9"/>
  <c r="L59" i="9"/>
  <c r="M59" i="9"/>
  <c r="N59" i="9"/>
  <c r="O59" i="9"/>
  <c r="K60" i="9"/>
  <c r="L60" i="9"/>
  <c r="M60" i="9"/>
  <c r="N60" i="9"/>
  <c r="O60" i="9"/>
  <c r="K61" i="9"/>
  <c r="L61" i="9"/>
  <c r="M61" i="9"/>
  <c r="N61" i="9"/>
  <c r="O61" i="9"/>
  <c r="K62" i="9"/>
  <c r="L62" i="9"/>
  <c r="M62" i="9"/>
  <c r="N62" i="9"/>
  <c r="O62" i="9"/>
  <c r="K63" i="9"/>
  <c r="L63" i="9"/>
  <c r="M63" i="9"/>
  <c r="N63" i="9"/>
  <c r="O63" i="9"/>
  <c r="K64" i="9"/>
  <c r="L64" i="9"/>
  <c r="M64" i="9"/>
  <c r="N64" i="9"/>
  <c r="O64" i="9"/>
  <c r="K65" i="9"/>
  <c r="L65" i="9"/>
  <c r="M65" i="9"/>
  <c r="N65" i="9"/>
  <c r="O65" i="9"/>
  <c r="K66" i="9"/>
  <c r="L66" i="9"/>
  <c r="M66" i="9"/>
  <c r="N66" i="9"/>
  <c r="O66" i="9"/>
  <c r="K67" i="9"/>
  <c r="L67" i="9"/>
  <c r="M67" i="9"/>
  <c r="N67" i="9"/>
  <c r="O67" i="9"/>
  <c r="K68" i="9"/>
  <c r="L68" i="9"/>
  <c r="M68" i="9"/>
  <c r="N68" i="9"/>
  <c r="O68" i="9"/>
  <c r="K69" i="9"/>
  <c r="L69" i="9"/>
  <c r="M69" i="9"/>
  <c r="N69" i="9"/>
  <c r="O69" i="9"/>
  <c r="K70" i="9"/>
  <c r="L70" i="9"/>
  <c r="M70" i="9"/>
  <c r="N70" i="9"/>
  <c r="O70" i="9"/>
  <c r="K71" i="9"/>
  <c r="L71" i="9"/>
  <c r="M71" i="9"/>
  <c r="N71" i="9"/>
  <c r="O71" i="9"/>
  <c r="K72" i="9"/>
  <c r="L72" i="9"/>
  <c r="M72" i="9"/>
  <c r="N72" i="9"/>
  <c r="O72" i="9"/>
  <c r="K73" i="9"/>
  <c r="L73" i="9"/>
  <c r="M73" i="9"/>
  <c r="N73" i="9"/>
  <c r="O73" i="9"/>
  <c r="K74" i="9"/>
  <c r="L74" i="9"/>
  <c r="M74" i="9"/>
  <c r="N74" i="9"/>
  <c r="O74" i="9"/>
  <c r="K75" i="9"/>
  <c r="L75" i="9"/>
  <c r="M75" i="9"/>
  <c r="N75" i="9"/>
  <c r="O75" i="9"/>
  <c r="K76" i="9"/>
  <c r="L76" i="9"/>
  <c r="M76" i="9"/>
  <c r="N76" i="9"/>
  <c r="O76" i="9"/>
  <c r="K77" i="9"/>
  <c r="L77" i="9"/>
  <c r="M77" i="9"/>
  <c r="N77" i="9"/>
  <c r="O77" i="9"/>
  <c r="K78" i="9"/>
  <c r="L78" i="9"/>
  <c r="M78" i="9"/>
  <c r="N78" i="9"/>
  <c r="O78" i="9"/>
  <c r="K79" i="9"/>
  <c r="L79" i="9"/>
  <c r="M79" i="9"/>
  <c r="N79" i="9"/>
  <c r="O79" i="9"/>
  <c r="K80" i="9"/>
  <c r="L80" i="9"/>
  <c r="M80" i="9"/>
  <c r="N80" i="9"/>
  <c r="O80" i="9"/>
  <c r="K81" i="9"/>
  <c r="L81" i="9"/>
  <c r="M81" i="9"/>
  <c r="N81" i="9"/>
  <c r="O81" i="9"/>
  <c r="K82" i="9"/>
  <c r="L82" i="9"/>
  <c r="M82" i="9"/>
  <c r="N82" i="9"/>
  <c r="O82" i="9"/>
  <c r="K83" i="9"/>
  <c r="L83" i="9"/>
  <c r="M83" i="9"/>
  <c r="N83" i="9"/>
  <c r="O83" i="9"/>
  <c r="K84" i="9"/>
  <c r="L84" i="9"/>
  <c r="M84" i="9"/>
  <c r="N84" i="9"/>
  <c r="O84" i="9"/>
  <c r="K85" i="9"/>
  <c r="L85" i="9"/>
  <c r="M85" i="9"/>
  <c r="N85" i="9"/>
  <c r="O85" i="9"/>
  <c r="K86" i="9"/>
  <c r="L86" i="9"/>
  <c r="M86" i="9"/>
  <c r="N86" i="9"/>
  <c r="P86" i="9" s="1"/>
  <c r="O86" i="9"/>
  <c r="K87" i="9"/>
  <c r="L87" i="9"/>
  <c r="M87" i="9"/>
  <c r="N87" i="9"/>
  <c r="O87" i="9"/>
  <c r="K88" i="9"/>
  <c r="L88" i="9"/>
  <c r="M88" i="9"/>
  <c r="N88" i="9"/>
  <c r="O88" i="9"/>
  <c r="K89" i="9"/>
  <c r="L89" i="9"/>
  <c r="M89" i="9"/>
  <c r="N89" i="9"/>
  <c r="O89" i="9"/>
  <c r="K90" i="9"/>
  <c r="L90" i="9"/>
  <c r="M90" i="9"/>
  <c r="N90" i="9"/>
  <c r="O90" i="9"/>
  <c r="K91" i="9"/>
  <c r="L91" i="9"/>
  <c r="M91" i="9"/>
  <c r="N91" i="9"/>
  <c r="O91" i="9"/>
  <c r="K92" i="9"/>
  <c r="L92" i="9"/>
  <c r="M92" i="9"/>
  <c r="N92" i="9"/>
  <c r="O92" i="9"/>
  <c r="K93" i="9"/>
  <c r="L93" i="9"/>
  <c r="M93" i="9"/>
  <c r="N93" i="9"/>
  <c r="O93" i="9"/>
  <c r="K94" i="9"/>
  <c r="L94" i="9"/>
  <c r="M94" i="9"/>
  <c r="N94" i="9"/>
  <c r="O94" i="9"/>
  <c r="K95" i="9"/>
  <c r="L95" i="9"/>
  <c r="M95" i="9"/>
  <c r="N95" i="9"/>
  <c r="O95" i="9"/>
  <c r="K96" i="9"/>
  <c r="L96" i="9"/>
  <c r="M96" i="9"/>
  <c r="N96" i="9"/>
  <c r="O96" i="9"/>
  <c r="K97" i="9"/>
  <c r="L97" i="9"/>
  <c r="M97" i="9"/>
  <c r="N97" i="9"/>
  <c r="O97" i="9"/>
  <c r="K98" i="9"/>
  <c r="L98" i="9"/>
  <c r="M98" i="9"/>
  <c r="N98" i="9"/>
  <c r="O98" i="9"/>
  <c r="K99" i="9"/>
  <c r="L99" i="9"/>
  <c r="M99" i="9"/>
  <c r="N99" i="9"/>
  <c r="O99" i="9"/>
  <c r="K100" i="9"/>
  <c r="L100" i="9"/>
  <c r="M100" i="9"/>
  <c r="N100" i="9"/>
  <c r="O100" i="9"/>
  <c r="H22" i="7"/>
  <c r="H14" i="9"/>
  <c r="H15" i="9"/>
  <c r="H16" i="9"/>
  <c r="H17" i="9"/>
  <c r="H18" i="9"/>
  <c r="H19" i="9"/>
  <c r="H20" i="9"/>
  <c r="H21" i="9"/>
  <c r="H22" i="9"/>
  <c r="H23" i="9"/>
  <c r="H24" i="9"/>
  <c r="H25" i="9"/>
  <c r="H26" i="9"/>
  <c r="H27" i="9"/>
  <c r="H28" i="9"/>
  <c r="H29" i="9"/>
  <c r="H30" i="9"/>
  <c r="H31" i="9"/>
  <c r="H32" i="9"/>
  <c r="H33" i="9"/>
  <c r="H34" i="9"/>
  <c r="H35" i="9"/>
  <c r="H36" i="9"/>
  <c r="H37" i="9"/>
  <c r="H38" i="9"/>
  <c r="E22" i="7"/>
  <c r="E25" i="7"/>
  <c r="I25" i="7" s="1"/>
  <c r="E24" i="7"/>
  <c r="I24" i="7" s="1"/>
  <c r="E23" i="7"/>
  <c r="I23" i="7" s="1"/>
  <c r="N14" i="9"/>
  <c r="N15" i="9"/>
  <c r="N16" i="9"/>
  <c r="N17" i="9"/>
  <c r="N18" i="9"/>
  <c r="N19" i="9"/>
  <c r="N20" i="9"/>
  <c r="N21" i="9"/>
  <c r="N22" i="9"/>
  <c r="N23" i="9"/>
  <c r="N24" i="9"/>
  <c r="N25" i="9"/>
  <c r="N26" i="9"/>
  <c r="N27" i="9"/>
  <c r="N28" i="9"/>
  <c r="N29" i="9"/>
  <c r="N30" i="9"/>
  <c r="N31" i="9"/>
  <c r="N32" i="9"/>
  <c r="N33" i="9"/>
  <c r="N34" i="9"/>
  <c r="N35" i="9"/>
  <c r="N36" i="9"/>
  <c r="N37" i="9"/>
  <c r="N38" i="9"/>
  <c r="D7" i="7"/>
  <c r="J110" i="9" l="1"/>
  <c r="P112" i="9"/>
  <c r="P109" i="9"/>
  <c r="J104" i="9"/>
  <c r="J101" i="9"/>
  <c r="P107" i="9"/>
  <c r="J111" i="9"/>
  <c r="P111" i="9"/>
  <c r="J112" i="9"/>
  <c r="J108" i="9"/>
  <c r="J109" i="9"/>
  <c r="J107" i="9"/>
  <c r="J105" i="9"/>
  <c r="J102" i="9"/>
  <c r="P74" i="9"/>
  <c r="P42" i="9"/>
  <c r="J106" i="9"/>
  <c r="J103" i="9"/>
  <c r="J59" i="9"/>
  <c r="P47" i="9"/>
  <c r="J51" i="9"/>
  <c r="J43" i="9"/>
  <c r="P83" i="9"/>
  <c r="P51" i="9"/>
  <c r="J63" i="9"/>
  <c r="J55" i="9"/>
  <c r="J47" i="9"/>
  <c r="J39" i="9"/>
  <c r="P71" i="9"/>
  <c r="P39" i="9"/>
  <c r="P98" i="9"/>
  <c r="P90" i="9"/>
  <c r="P82" i="9"/>
  <c r="P66" i="9"/>
  <c r="P58" i="9"/>
  <c r="P85" i="9"/>
  <c r="P94" i="9"/>
  <c r="P70" i="9"/>
  <c r="P62" i="9"/>
  <c r="P49" i="9"/>
  <c r="P75" i="9"/>
  <c r="P50" i="9"/>
  <c r="P95" i="9"/>
  <c r="P87" i="9"/>
  <c r="P67" i="9"/>
  <c r="P59" i="9"/>
  <c r="P97" i="9"/>
  <c r="P78" i="9"/>
  <c r="P53" i="9"/>
  <c r="P45" i="9"/>
  <c r="P54" i="9"/>
  <c r="P43" i="9"/>
  <c r="P46" i="9"/>
  <c r="P79" i="9"/>
  <c r="P65" i="9"/>
  <c r="P99" i="9"/>
  <c r="P91" i="9"/>
  <c r="P63" i="9"/>
  <c r="P55" i="9"/>
  <c r="P41" i="9"/>
  <c r="J94" i="9"/>
  <c r="J86" i="9"/>
  <c r="J78" i="9"/>
  <c r="J70" i="9"/>
  <c r="J62" i="9"/>
  <c r="J54" i="9"/>
  <c r="J46" i="9"/>
  <c r="J82" i="9"/>
  <c r="J58" i="9"/>
  <c r="J50" i="9"/>
  <c r="J98" i="9"/>
  <c r="J90" i="9"/>
  <c r="J74" i="9"/>
  <c r="J66" i="9"/>
  <c r="J42" i="9"/>
  <c r="J93" i="9"/>
  <c r="J85" i="9"/>
  <c r="J77" i="9"/>
  <c r="J69" i="9"/>
  <c r="J61" i="9"/>
  <c r="J53" i="9"/>
  <c r="J45" i="9"/>
  <c r="J96" i="9"/>
  <c r="J88" i="9"/>
  <c r="J80" i="9"/>
  <c r="J72" i="9"/>
  <c r="J64" i="9"/>
  <c r="J56" i="9"/>
  <c r="J48" i="9"/>
  <c r="J40" i="9"/>
  <c r="J99" i="9"/>
  <c r="J91" i="9"/>
  <c r="J83" i="9"/>
  <c r="J75" i="9"/>
  <c r="J67" i="9"/>
  <c r="J97" i="9"/>
  <c r="J89" i="9"/>
  <c r="J81" i="9"/>
  <c r="J73" i="9"/>
  <c r="J65" i="9"/>
  <c r="J57" i="9"/>
  <c r="J49" i="9"/>
  <c r="J41" i="9"/>
  <c r="J100" i="9"/>
  <c r="J92" i="9"/>
  <c r="J84" i="9"/>
  <c r="J76" i="9"/>
  <c r="J68" i="9"/>
  <c r="J60" i="9"/>
  <c r="J52" i="9"/>
  <c r="J44" i="9"/>
  <c r="J95" i="9"/>
  <c r="J87" i="9"/>
  <c r="J79" i="9"/>
  <c r="J71" i="9"/>
  <c r="P69" i="9"/>
  <c r="P48" i="9"/>
  <c r="P93" i="9"/>
  <c r="P81" i="9"/>
  <c r="P61" i="9"/>
  <c r="P77" i="9"/>
  <c r="P88" i="9"/>
  <c r="P72" i="9"/>
  <c r="P56" i="9"/>
  <c r="P40" i="9"/>
  <c r="P76" i="9"/>
  <c r="P89" i="9"/>
  <c r="P73" i="9"/>
  <c r="P57" i="9"/>
  <c r="P60" i="9"/>
  <c r="P44" i="9"/>
  <c r="P96" i="9"/>
  <c r="P80" i="9"/>
  <c r="P64" i="9"/>
  <c r="P92" i="9"/>
  <c r="P100" i="9"/>
  <c r="P84" i="9"/>
  <c r="P68" i="9"/>
  <c r="P52" i="9"/>
  <c r="I22" i="7"/>
  <c r="D11" i="7"/>
  <c r="D13" i="7" s="1"/>
  <c r="E15" i="7" s="1"/>
  <c r="K6" i="8" l="1"/>
  <c r="E12" i="7" s="1"/>
  <c r="P6" i="6"/>
  <c r="E10" i="7" s="1"/>
  <c r="N6" i="5"/>
  <c r="E9" i="7" s="1"/>
  <c r="N6" i="4"/>
  <c r="E8" i="7" s="1"/>
  <c r="U7" i="2"/>
  <c r="E6" i="7" s="1"/>
  <c r="E7" i="7" s="1"/>
  <c r="P10" i="2"/>
  <c r="R10" i="2" s="1"/>
  <c r="K10" i="2"/>
  <c r="M14" i="9"/>
  <c r="M15" i="9"/>
  <c r="M16" i="9"/>
  <c r="M17" i="9"/>
  <c r="M18" i="9"/>
  <c r="M19" i="9"/>
  <c r="M20" i="9"/>
  <c r="M21" i="9"/>
  <c r="M22" i="9"/>
  <c r="M23" i="9"/>
  <c r="M24" i="9"/>
  <c r="M25" i="9"/>
  <c r="M26" i="9"/>
  <c r="M27" i="9"/>
  <c r="M28" i="9"/>
  <c r="M29" i="9"/>
  <c r="M30" i="9"/>
  <c r="M31" i="9"/>
  <c r="M32" i="9"/>
  <c r="M33" i="9"/>
  <c r="M34" i="9"/>
  <c r="M35" i="9"/>
  <c r="M36" i="9"/>
  <c r="M37" i="9"/>
  <c r="M38" i="9"/>
  <c r="K15" i="9"/>
  <c r="L15" i="9"/>
  <c r="O15" i="9"/>
  <c r="K16" i="9"/>
  <c r="L16" i="9"/>
  <c r="O16" i="9"/>
  <c r="K17" i="9"/>
  <c r="L17" i="9"/>
  <c r="O17" i="9"/>
  <c r="K18" i="9"/>
  <c r="L18" i="9"/>
  <c r="O18" i="9"/>
  <c r="K19" i="9"/>
  <c r="L19" i="9"/>
  <c r="O19" i="9"/>
  <c r="K20" i="9"/>
  <c r="L20" i="9"/>
  <c r="O20" i="9"/>
  <c r="K21" i="9"/>
  <c r="L21" i="9"/>
  <c r="O21" i="9"/>
  <c r="K22" i="9"/>
  <c r="L22" i="9"/>
  <c r="O22" i="9"/>
  <c r="K23" i="9"/>
  <c r="L23" i="9"/>
  <c r="O23" i="9"/>
  <c r="K24" i="9"/>
  <c r="L24" i="9"/>
  <c r="O24" i="9"/>
  <c r="K25" i="9"/>
  <c r="L25" i="9"/>
  <c r="O25" i="9"/>
  <c r="K26" i="9"/>
  <c r="L26" i="9"/>
  <c r="O26" i="9"/>
  <c r="K27" i="9"/>
  <c r="L27" i="9"/>
  <c r="O27" i="9"/>
  <c r="K28" i="9"/>
  <c r="L28" i="9"/>
  <c r="O28" i="9"/>
  <c r="K29" i="9"/>
  <c r="L29" i="9"/>
  <c r="O29" i="9"/>
  <c r="K30" i="9"/>
  <c r="L30" i="9"/>
  <c r="O30" i="9"/>
  <c r="K31" i="9"/>
  <c r="L31" i="9"/>
  <c r="O31" i="9"/>
  <c r="K32" i="9"/>
  <c r="L32" i="9"/>
  <c r="O32" i="9"/>
  <c r="K33" i="9"/>
  <c r="L33" i="9"/>
  <c r="O33" i="9"/>
  <c r="K34" i="9"/>
  <c r="L34" i="9"/>
  <c r="O34" i="9"/>
  <c r="K35" i="9"/>
  <c r="L35" i="9"/>
  <c r="O35" i="9"/>
  <c r="K36" i="9"/>
  <c r="L36" i="9"/>
  <c r="O36" i="9"/>
  <c r="K37" i="9"/>
  <c r="L37" i="9"/>
  <c r="O37" i="9"/>
  <c r="K38" i="9"/>
  <c r="L38" i="9"/>
  <c r="O38" i="9"/>
  <c r="O14" i="9"/>
  <c r="L14" i="9"/>
  <c r="K14" i="9"/>
  <c r="I14" i="9"/>
  <c r="I15" i="9"/>
  <c r="I16" i="9"/>
  <c r="I17" i="9"/>
  <c r="I18" i="9"/>
  <c r="I19" i="9"/>
  <c r="I20" i="9"/>
  <c r="I21" i="9"/>
  <c r="I22" i="9"/>
  <c r="I23" i="9"/>
  <c r="I24" i="9"/>
  <c r="I25" i="9"/>
  <c r="I26" i="9"/>
  <c r="I27" i="9"/>
  <c r="I28" i="9"/>
  <c r="I29" i="9"/>
  <c r="I30" i="9"/>
  <c r="I31" i="9"/>
  <c r="I32" i="9"/>
  <c r="I33" i="9"/>
  <c r="I34" i="9"/>
  <c r="I35" i="9"/>
  <c r="I36" i="9"/>
  <c r="I37" i="9"/>
  <c r="I38" i="9"/>
  <c r="G18" i="9"/>
  <c r="G19" i="9"/>
  <c r="G20" i="9"/>
  <c r="G21" i="9"/>
  <c r="G22" i="9"/>
  <c r="G23" i="9"/>
  <c r="G24" i="9"/>
  <c r="G25" i="9"/>
  <c r="G26" i="9"/>
  <c r="G27" i="9"/>
  <c r="G28" i="9"/>
  <c r="G29" i="9"/>
  <c r="G30" i="9"/>
  <c r="G31" i="9"/>
  <c r="G32" i="9"/>
  <c r="G33" i="9"/>
  <c r="G34" i="9"/>
  <c r="G35" i="9"/>
  <c r="G36" i="9"/>
  <c r="G37" i="9"/>
  <c r="G38" i="9"/>
  <c r="F18" i="9"/>
  <c r="F19" i="9"/>
  <c r="F20" i="9"/>
  <c r="F21" i="9"/>
  <c r="F22" i="9"/>
  <c r="F23" i="9"/>
  <c r="F24" i="9"/>
  <c r="F25" i="9"/>
  <c r="F26" i="9"/>
  <c r="F27" i="9"/>
  <c r="F28" i="9"/>
  <c r="F29" i="9"/>
  <c r="F30" i="9"/>
  <c r="F31" i="9"/>
  <c r="F32" i="9"/>
  <c r="F33" i="9"/>
  <c r="F34" i="9"/>
  <c r="F35" i="9"/>
  <c r="F36" i="9"/>
  <c r="F37" i="9"/>
  <c r="F38" i="9"/>
  <c r="E18" i="9"/>
  <c r="E19" i="9"/>
  <c r="E20" i="9"/>
  <c r="E21" i="9"/>
  <c r="E22" i="9"/>
  <c r="E23" i="9"/>
  <c r="E24" i="9"/>
  <c r="E25" i="9"/>
  <c r="E26" i="9"/>
  <c r="E27" i="9"/>
  <c r="E28" i="9"/>
  <c r="E29" i="9"/>
  <c r="E30" i="9"/>
  <c r="E31" i="9"/>
  <c r="E32" i="9"/>
  <c r="E33" i="9"/>
  <c r="E34" i="9"/>
  <c r="E35" i="9"/>
  <c r="E36" i="9"/>
  <c r="E37" i="9"/>
  <c r="E38" i="9"/>
  <c r="S10" i="2" l="1"/>
  <c r="E15" i="9" s="1"/>
  <c r="J32" i="9"/>
  <c r="J24" i="9"/>
  <c r="J37" i="9"/>
  <c r="J36" i="9"/>
  <c r="J20" i="9"/>
  <c r="J29" i="9"/>
  <c r="J21" i="9"/>
  <c r="J28" i="9"/>
  <c r="J31" i="9"/>
  <c r="J23" i="9"/>
  <c r="J35" i="9"/>
  <c r="J27" i="9"/>
  <c r="J19" i="9"/>
  <c r="J34" i="9"/>
  <c r="J26" i="9"/>
  <c r="J18" i="9"/>
  <c r="J33" i="9"/>
  <c r="J25" i="9"/>
  <c r="J38" i="9"/>
  <c r="J30" i="9"/>
  <c r="J22" i="9"/>
  <c r="P38" i="9"/>
  <c r="P32" i="9"/>
  <c r="P30" i="9"/>
  <c r="P24" i="9"/>
  <c r="P22" i="9"/>
  <c r="P20" i="9"/>
  <c r="P16" i="9"/>
  <c r="P14" i="9"/>
  <c r="P35" i="9"/>
  <c r="P31" i="9"/>
  <c r="P27" i="9"/>
  <c r="P25" i="9"/>
  <c r="P23" i="9"/>
  <c r="P19" i="9"/>
  <c r="P15" i="9"/>
  <c r="P34" i="9"/>
  <c r="P26" i="9"/>
  <c r="P18" i="9"/>
  <c r="P37" i="9"/>
  <c r="P33" i="9"/>
  <c r="P29" i="9"/>
  <c r="P36" i="9"/>
  <c r="P21" i="9"/>
  <c r="P17" i="9"/>
  <c r="P28" i="9"/>
  <c r="E11" i="7"/>
  <c r="E13" i="7" s="1"/>
  <c r="L100" i="5"/>
  <c r="N9" i="6"/>
  <c r="N10" i="6"/>
  <c r="N11" i="6"/>
  <c r="L12" i="6"/>
  <c r="N12" i="6" s="1"/>
  <c r="L13" i="6"/>
  <c r="N13" i="6" s="1"/>
  <c r="L14" i="6"/>
  <c r="N14" i="6" s="1"/>
  <c r="L15" i="6"/>
  <c r="N15" i="6" s="1"/>
  <c r="L16" i="6"/>
  <c r="N16" i="6" s="1"/>
  <c r="L17" i="6"/>
  <c r="N17" i="6" s="1"/>
  <c r="L18" i="6"/>
  <c r="N18" i="6" s="1"/>
  <c r="L19" i="6"/>
  <c r="N19" i="6" s="1"/>
  <c r="L20" i="6"/>
  <c r="N20" i="6" s="1"/>
  <c r="L21" i="6"/>
  <c r="N21" i="6" s="1"/>
  <c r="L22" i="6"/>
  <c r="N22" i="6" s="1"/>
  <c r="L23" i="6"/>
  <c r="N23" i="6" s="1"/>
  <c r="L24" i="6"/>
  <c r="N24" i="6" s="1"/>
  <c r="L25" i="6"/>
  <c r="N25" i="6" s="1"/>
  <c r="L26" i="6"/>
  <c r="N26" i="6" s="1"/>
  <c r="L27" i="6"/>
  <c r="N27" i="6" s="1"/>
  <c r="L28" i="6"/>
  <c r="N28" i="6" s="1"/>
  <c r="L29" i="6"/>
  <c r="N29" i="6" s="1"/>
  <c r="L30" i="6"/>
  <c r="N30" i="6" s="1"/>
  <c r="L31" i="6"/>
  <c r="N31" i="6" s="1"/>
  <c r="L32" i="6"/>
  <c r="N32" i="6" s="1"/>
  <c r="L33" i="6"/>
  <c r="N33" i="6" s="1"/>
  <c r="L34" i="6"/>
  <c r="N34" i="6" s="1"/>
  <c r="L35" i="6"/>
  <c r="N35" i="6" s="1"/>
  <c r="L36" i="6"/>
  <c r="N36" i="6" s="1"/>
  <c r="L37" i="6"/>
  <c r="N37" i="6" s="1"/>
  <c r="L38" i="6"/>
  <c r="N38" i="6" s="1"/>
  <c r="L39" i="6"/>
  <c r="N39" i="6" s="1"/>
  <c r="L40" i="6"/>
  <c r="N40" i="6" s="1"/>
  <c r="L41" i="6"/>
  <c r="N41" i="6" s="1"/>
  <c r="L42" i="6"/>
  <c r="N42" i="6" s="1"/>
  <c r="L43" i="6"/>
  <c r="N43" i="6" s="1"/>
  <c r="L44" i="6"/>
  <c r="N44" i="6" s="1"/>
  <c r="L45" i="6"/>
  <c r="N45" i="6" s="1"/>
  <c r="L46" i="6"/>
  <c r="N46" i="6" s="1"/>
  <c r="L47" i="6"/>
  <c r="N47" i="6" s="1"/>
  <c r="L48" i="6"/>
  <c r="N48" i="6" s="1"/>
  <c r="L49" i="6"/>
  <c r="N49" i="6" s="1"/>
  <c r="L50" i="6"/>
  <c r="N50" i="6" s="1"/>
  <c r="L51" i="6"/>
  <c r="N51" i="6" s="1"/>
  <c r="L52" i="6"/>
  <c r="N52" i="6" s="1"/>
  <c r="L53" i="6"/>
  <c r="N53" i="6" s="1"/>
  <c r="L54" i="6"/>
  <c r="N54" i="6" s="1"/>
  <c r="L55" i="6"/>
  <c r="N55" i="6" s="1"/>
  <c r="L56" i="6"/>
  <c r="N56" i="6" s="1"/>
  <c r="N8" i="6"/>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9" i="2"/>
  <c r="E16" i="7" l="1"/>
  <c r="E18" i="7" s="1"/>
  <c r="P9"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L9" i="5" l="1"/>
  <c r="G17" i="9" s="1"/>
  <c r="L10" i="5"/>
  <c r="G15" i="9" s="1"/>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1" i="5"/>
  <c r="L102" i="5"/>
  <c r="L103" i="5"/>
  <c r="L104" i="5"/>
  <c r="L105" i="5"/>
  <c r="L106" i="5"/>
  <c r="L107" i="5"/>
  <c r="L9" i="4"/>
  <c r="F17" i="9" s="1"/>
  <c r="L10" i="4"/>
  <c r="L11" i="4"/>
  <c r="F15" i="9" s="1"/>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J15" i="9" l="1"/>
  <c r="R11" i="2"/>
  <c r="S11" i="2" s="1"/>
  <c r="R12" i="2"/>
  <c r="R13" i="2"/>
  <c r="R14" i="2"/>
  <c r="R15" i="2"/>
  <c r="R16" i="2"/>
  <c r="R17" i="2"/>
  <c r="R18" i="2"/>
  <c r="R19" i="2"/>
  <c r="R20" i="2"/>
  <c r="R21" i="2"/>
  <c r="S21" i="2" s="1"/>
  <c r="R22" i="2"/>
  <c r="R23" i="2"/>
  <c r="R24" i="2"/>
  <c r="R25" i="2"/>
  <c r="R26" i="2"/>
  <c r="R27" i="2"/>
  <c r="S27" i="2" s="1"/>
  <c r="R28" i="2"/>
  <c r="R29" i="2"/>
  <c r="S29" i="2" s="1"/>
  <c r="R30" i="2"/>
  <c r="R31" i="2"/>
  <c r="S31" i="2" s="1"/>
  <c r="R32" i="2"/>
  <c r="R33" i="2"/>
  <c r="S33" i="2" s="1"/>
  <c r="R34" i="2"/>
  <c r="R35" i="2"/>
  <c r="S35" i="2" s="1"/>
  <c r="R36" i="2"/>
  <c r="R37" i="2"/>
  <c r="S37" i="2" s="1"/>
  <c r="R38" i="2"/>
  <c r="R39" i="2"/>
  <c r="R40" i="2"/>
  <c r="R41" i="2"/>
  <c r="R42" i="2"/>
  <c r="R43" i="2"/>
  <c r="S43" i="2" s="1"/>
  <c r="R44" i="2"/>
  <c r="R45" i="2"/>
  <c r="S45" i="2" s="1"/>
  <c r="R46" i="2"/>
  <c r="R47" i="2"/>
  <c r="S47" i="2" s="1"/>
  <c r="R48" i="2"/>
  <c r="R49" i="2"/>
  <c r="S49" i="2" s="1"/>
  <c r="R50" i="2"/>
  <c r="R51" i="2"/>
  <c r="S51" i="2" s="1"/>
  <c r="R52" i="2"/>
  <c r="R53" i="2"/>
  <c r="S53" i="2" s="1"/>
  <c r="R54" i="2"/>
  <c r="R55" i="2"/>
  <c r="R56" i="2"/>
  <c r="R57" i="2"/>
  <c r="R58" i="2"/>
  <c r="R59" i="2"/>
  <c r="S59" i="2" s="1"/>
  <c r="R60" i="2"/>
  <c r="R61" i="2"/>
  <c r="S61" i="2" s="1"/>
  <c r="R62" i="2"/>
  <c r="R63" i="2"/>
  <c r="S63" i="2" s="1"/>
  <c r="R64" i="2"/>
  <c r="R65" i="2"/>
  <c r="S65" i="2" s="1"/>
  <c r="R66" i="2"/>
  <c r="R67" i="2"/>
  <c r="S67" i="2" s="1"/>
  <c r="R68" i="2"/>
  <c r="R69" i="2"/>
  <c r="S69" i="2" s="1"/>
  <c r="R70" i="2"/>
  <c r="R71" i="2"/>
  <c r="R72" i="2"/>
  <c r="R73" i="2"/>
  <c r="R74" i="2"/>
  <c r="R75" i="2"/>
  <c r="S75" i="2" s="1"/>
  <c r="R76" i="2"/>
  <c r="R77" i="2"/>
  <c r="S77" i="2" s="1"/>
  <c r="R78" i="2"/>
  <c r="R79" i="2"/>
  <c r="S79" i="2" s="1"/>
  <c r="R80" i="2"/>
  <c r="R81" i="2"/>
  <c r="S81" i="2" s="1"/>
  <c r="R82" i="2"/>
  <c r="R83" i="2"/>
  <c r="S83" i="2" s="1"/>
  <c r="R84" i="2"/>
  <c r="R85" i="2"/>
  <c r="S85" i="2" s="1"/>
  <c r="R86" i="2"/>
  <c r="R87" i="2"/>
  <c r="R88" i="2"/>
  <c r="R89" i="2"/>
  <c r="R90" i="2"/>
  <c r="R91" i="2"/>
  <c r="R92" i="2"/>
  <c r="R93" i="2"/>
  <c r="R94" i="2"/>
  <c r="R95" i="2"/>
  <c r="R96" i="2"/>
  <c r="R97" i="2"/>
  <c r="R98" i="2"/>
  <c r="R99" i="2"/>
  <c r="S99" i="2" s="1"/>
  <c r="R100" i="2"/>
  <c r="R101" i="2"/>
  <c r="S101" i="2" s="1"/>
  <c r="R102" i="2"/>
  <c r="R103" i="2"/>
  <c r="S103" i="2" s="1"/>
  <c r="R104" i="2"/>
  <c r="R105" i="2"/>
  <c r="S105" i="2" s="1"/>
  <c r="R106" i="2"/>
  <c r="R107" i="2"/>
  <c r="R108" i="2"/>
  <c r="R109" i="2"/>
  <c r="R110" i="2"/>
  <c r="R111" i="2"/>
  <c r="R112" i="2"/>
  <c r="R113" i="2"/>
  <c r="R114" i="2"/>
  <c r="R115" i="2"/>
  <c r="R116" i="2"/>
  <c r="R117" i="2"/>
  <c r="S117" i="2" s="1"/>
  <c r="R118" i="2"/>
  <c r="R119" i="2"/>
  <c r="S119" i="2" s="1"/>
  <c r="R120" i="2"/>
  <c r="R121" i="2"/>
  <c r="R122" i="2"/>
  <c r="R123" i="2"/>
  <c r="R124" i="2"/>
  <c r="R125" i="2"/>
  <c r="S125" i="2" s="1"/>
  <c r="R126" i="2"/>
  <c r="R127" i="2"/>
  <c r="R128" i="2"/>
  <c r="R129" i="2"/>
  <c r="S129" i="2" s="1"/>
  <c r="R130" i="2"/>
  <c r="R131" i="2"/>
  <c r="S131" i="2" s="1"/>
  <c r="R132" i="2"/>
  <c r="R133" i="2"/>
  <c r="R134" i="2"/>
  <c r="R135" i="2"/>
  <c r="R136" i="2"/>
  <c r="S136" i="2" s="1"/>
  <c r="R137" i="2"/>
  <c r="R138" i="2"/>
  <c r="R139" i="2"/>
  <c r="R140" i="2"/>
  <c r="R141" i="2"/>
  <c r="R142" i="2"/>
  <c r="R143" i="2"/>
  <c r="R144" i="2"/>
  <c r="R145" i="2"/>
  <c r="R146" i="2"/>
  <c r="R147" i="2"/>
  <c r="R148" i="2"/>
  <c r="R149" i="2"/>
  <c r="R150" i="2"/>
  <c r="R151" i="2"/>
  <c r="R152" i="2"/>
  <c r="R153" i="2"/>
  <c r="R154" i="2"/>
  <c r="R155" i="2"/>
  <c r="R156" i="2"/>
  <c r="R157" i="2"/>
  <c r="S157" i="2" s="1"/>
  <c r="R158" i="2"/>
  <c r="R159" i="2"/>
  <c r="R160" i="2"/>
  <c r="R161" i="2"/>
  <c r="S161" i="2" s="1"/>
  <c r="R162" i="2"/>
  <c r="R163" i="2"/>
  <c r="R164" i="2"/>
  <c r="R165" i="2"/>
  <c r="S165" i="2" s="1"/>
  <c r="R166" i="2"/>
  <c r="R167" i="2"/>
  <c r="R168" i="2"/>
  <c r="R169" i="2"/>
  <c r="R170" i="2"/>
  <c r="R171" i="2"/>
  <c r="R172" i="2"/>
  <c r="R173" i="2"/>
  <c r="R174" i="2"/>
  <c r="R175" i="2"/>
  <c r="S175" i="2" s="1"/>
  <c r="R176" i="2"/>
  <c r="R177" i="2"/>
  <c r="S177" i="2" s="1"/>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E16" i="9" l="1"/>
  <c r="B25" i="7"/>
  <c r="S149" i="2"/>
  <c r="S145" i="2"/>
  <c r="S55" i="2"/>
  <c r="S25" i="2"/>
  <c r="S137" i="2"/>
  <c r="S95" i="2"/>
  <c r="S91" i="2"/>
  <c r="S73" i="2"/>
  <c r="S39" i="2"/>
  <c r="S173" i="2"/>
  <c r="S169" i="2"/>
  <c r="S87" i="2"/>
  <c r="S57" i="2"/>
  <c r="S139" i="2"/>
  <c r="S97" i="2"/>
  <c r="S93" i="2"/>
  <c r="S71" i="2"/>
  <c r="S41" i="2"/>
  <c r="S195" i="2"/>
  <c r="S135" i="2"/>
  <c r="S155" i="2"/>
  <c r="S127" i="2"/>
  <c r="S123" i="2"/>
  <c r="S115" i="2"/>
  <c r="S111" i="2"/>
  <c r="S107" i="2"/>
  <c r="S89" i="2"/>
  <c r="S17" i="2"/>
  <c r="S13" i="2"/>
  <c r="S176" i="2"/>
  <c r="S147" i="2"/>
  <c r="S144" i="2"/>
  <c r="S203" i="2"/>
  <c r="S193" i="2"/>
  <c r="S182" i="2"/>
  <c r="S153" i="2"/>
  <c r="S121" i="2"/>
  <c r="S113" i="2"/>
  <c r="S109" i="2"/>
  <c r="S88" i="2"/>
  <c r="S19" i="2"/>
  <c r="S15" i="2"/>
  <c r="S23" i="2"/>
  <c r="S171" i="2"/>
  <c r="S167" i="2"/>
  <c r="S205" i="2"/>
  <c r="S201" i="2"/>
  <c r="S191" i="2"/>
  <c r="S152" i="2"/>
  <c r="S72" i="2"/>
  <c r="S56" i="2"/>
  <c r="S40" i="2"/>
  <c r="S24" i="2"/>
  <c r="S207" i="2"/>
  <c r="S181" i="2"/>
  <c r="S168" i="2"/>
  <c r="S128" i="2"/>
  <c r="S187" i="2"/>
  <c r="S151" i="2"/>
  <c r="S141" i="2"/>
  <c r="S104" i="2"/>
  <c r="S16" i="2"/>
  <c r="S186" i="2"/>
  <c r="S183" i="2"/>
  <c r="S163" i="2"/>
  <c r="S120" i="2"/>
  <c r="S80" i="2"/>
  <c r="S64" i="2"/>
  <c r="S48" i="2"/>
  <c r="S32" i="2"/>
  <c r="S202" i="2"/>
  <c r="S199" i="2"/>
  <c r="S189" i="2"/>
  <c r="S179" i="2"/>
  <c r="S160" i="2"/>
  <c r="S143" i="2"/>
  <c r="S133" i="2"/>
  <c r="S96" i="2"/>
  <c r="S198" i="2"/>
  <c r="S185" i="2"/>
  <c r="S159" i="2"/>
  <c r="S112" i="2"/>
  <c r="S197" i="2"/>
  <c r="S190" i="2"/>
  <c r="S196" i="2"/>
  <c r="S180" i="2"/>
  <c r="S204" i="2"/>
  <c r="S194" i="2"/>
  <c r="S188" i="2"/>
  <c r="S200" i="2"/>
  <c r="S184" i="2"/>
  <c r="S206" i="2"/>
  <c r="S208" i="2"/>
  <c r="S192" i="2"/>
  <c r="S172" i="2"/>
  <c r="S164" i="2"/>
  <c r="S148" i="2"/>
  <c r="S140" i="2"/>
  <c r="S108" i="2"/>
  <c r="S100" i="2"/>
  <c r="S76" i="2"/>
  <c r="S60" i="2"/>
  <c r="S52" i="2"/>
  <c r="S44" i="2"/>
  <c r="S36" i="2"/>
  <c r="S28" i="2"/>
  <c r="S20" i="2"/>
  <c r="S12" i="2"/>
  <c r="S132" i="2"/>
  <c r="S124" i="2"/>
  <c r="S116" i="2"/>
  <c r="S92" i="2"/>
  <c r="S84" i="2"/>
  <c r="S68" i="2"/>
  <c r="S156" i="2"/>
  <c r="S166" i="2"/>
  <c r="S142" i="2"/>
  <c r="S134" i="2"/>
  <c r="S126" i="2"/>
  <c r="S118" i="2"/>
  <c r="S110" i="2"/>
  <c r="S102" i="2"/>
  <c r="S94" i="2"/>
  <c r="S86" i="2"/>
  <c r="S78" i="2"/>
  <c r="S70" i="2"/>
  <c r="S62" i="2"/>
  <c r="S54" i="2"/>
  <c r="S46" i="2"/>
  <c r="S38" i="2"/>
  <c r="S30" i="2"/>
  <c r="S22" i="2"/>
  <c r="S14" i="2"/>
  <c r="S174" i="2"/>
  <c r="S158" i="2"/>
  <c r="S150" i="2"/>
  <c r="S178" i="2"/>
  <c r="S170" i="2"/>
  <c r="S162" i="2"/>
  <c r="S154" i="2"/>
  <c r="S146" i="2"/>
  <c r="S138" i="2"/>
  <c r="S130" i="2"/>
  <c r="S122" i="2"/>
  <c r="S114" i="2"/>
  <c r="S106" i="2"/>
  <c r="S98" i="2"/>
  <c r="S90" i="2"/>
  <c r="S82" i="2"/>
  <c r="S74" i="2"/>
  <c r="S66" i="2"/>
  <c r="S58" i="2"/>
  <c r="S50" i="2"/>
  <c r="S42" i="2"/>
  <c r="S34" i="2"/>
  <c r="S26" i="2"/>
  <c r="S18" i="2"/>
  <c r="E17" i="9" l="1"/>
  <c r="J17" i="9" s="1"/>
  <c r="B22" i="7"/>
  <c r="I38" i="8"/>
  <c r="I6" i="8" s="1"/>
  <c r="B12" i="7" s="1"/>
  <c r="L8" i="5"/>
  <c r="L8" i="4"/>
  <c r="F16" i="9" s="1"/>
  <c r="R9" i="2"/>
  <c r="G16" i="9" l="1"/>
  <c r="J16" i="9" s="1"/>
  <c r="B24" i="7"/>
  <c r="G14" i="9"/>
  <c r="L208" i="4"/>
  <c r="L6" i="4" s="1"/>
  <c r="B8" i="7" s="1"/>
  <c r="F14" i="9"/>
  <c r="N6" i="6"/>
  <c r="B10" i="7" s="1"/>
  <c r="L108" i="5"/>
  <c r="L6" i="5" s="1"/>
  <c r="B9" i="7" s="1"/>
  <c r="S9" i="2"/>
  <c r="B23" i="7" s="1"/>
  <c r="S209" i="2" l="1"/>
  <c r="S7" i="2" s="1"/>
  <c r="B6" i="7" s="1"/>
  <c r="B7" i="7" s="1"/>
  <c r="E14" i="9"/>
  <c r="J14" i="9" s="1"/>
  <c r="B11" i="7" l="1"/>
  <c r="B13" i="7" s="1"/>
</calcChain>
</file>

<file path=xl/sharedStrings.xml><?xml version="1.0" encoding="utf-8"?>
<sst xmlns="http://schemas.openxmlformats.org/spreadsheetml/2006/main" count="887" uniqueCount="837">
  <si>
    <t>Doelstelling</t>
  </si>
  <si>
    <t>Toewijzing</t>
  </si>
  <si>
    <t>Uurregistratie</t>
  </si>
  <si>
    <t>Totaal personeelskost</t>
  </si>
  <si>
    <t>Einddatum toewijzing (dd/mm/jjjj)</t>
  </si>
  <si>
    <t>Uren op toewijzing</t>
  </si>
  <si>
    <t>Totaal uren</t>
  </si>
  <si>
    <t>Partnerorganisatie</t>
  </si>
  <si>
    <t>Omschrijving kost</t>
  </si>
  <si>
    <t>Kostprijs excl. BTW</t>
  </si>
  <si>
    <t>Niet-recupereerbare BTW (indien van toepassing)</t>
  </si>
  <si>
    <t>Totaal</t>
  </si>
  <si>
    <t>WERKINGSKOSTEN</t>
  </si>
  <si>
    <t>LOONKOSTEN</t>
  </si>
  <si>
    <t>EXTERNE PRESTATIES</t>
  </si>
  <si>
    <t>Aantal</t>
  </si>
  <si>
    <t>INVESTERINGSKOSTEN</t>
  </si>
  <si>
    <t xml:space="preserve">De investeringen zijn uitsluitend beperkt tot de uitvoering van de doelstelling 1, meer bepaald de digitale technologie dat ter beschikking gesteld wordt aan derden, zoals laptops, desktops, tablets (zoals vermeld in 2.3.1). Voor deze investeringskosten kunnen de aankoopkosten ingediend worden. Deze investeringen kunnen geenszins deel uitmaken van de normale investeringen die de investeringen moet doen in de normale bedrijfsvoering.
Tweedehands materieel is aanvaardbaar indien aangekocht aan marktconforme voorwaarden van een derde. 
Bij financiële leasing van een investering (on-balance) zal niet de globale som van het leasingcontract in aanmerking worden genomen maar wel de maandelijkse afbetalingen gerelateerd aan de duur van het project en de gebruiksgraad. </t>
  </si>
  <si>
    <t>Persoonsgebonden
(ja/nee)</t>
  </si>
  <si>
    <t>(1) Selecteer een van volgende opties: 
* Opbrengsten of ontvangsten (vb. projecteigen opbrengsten); 
* Private inbreng: andere (vb. eigen inbreng); 
* Publiek: elders gevraagde of verkregen subsidies;
* Publiek: andere (specificeer nader)</t>
  </si>
  <si>
    <t>ONTVANGSTENZIJDE</t>
  </si>
  <si>
    <t>INSTRUCTIES</t>
  </si>
  <si>
    <t>PROJECTGEGEVENS</t>
  </si>
  <si>
    <t>Partners</t>
  </si>
  <si>
    <t>Email contactpersoon</t>
  </si>
  <si>
    <t>Telefoon contactpersoon</t>
  </si>
  <si>
    <t>Projectnaam</t>
  </si>
  <si>
    <t>Projectperiode (xx/xx/20xx - xx/xx/20xx)</t>
  </si>
  <si>
    <t>NAAM ORGANISATIE</t>
  </si>
  <si>
    <t>KBO-NUMMER</t>
  </si>
  <si>
    <t>Projectjaar
(1)</t>
  </si>
  <si>
    <t>Aantal gepresteerde uren jaarbasis
(2)</t>
  </si>
  <si>
    <t>Brutoloon
(3)</t>
  </si>
  <si>
    <t>Standaard uurtarief
SUT</t>
  </si>
  <si>
    <t>Toewijzings-percentage (%)
(6)</t>
  </si>
  <si>
    <t>Startdatum toewijzing (dd/mm/jjjj)
(7)</t>
  </si>
  <si>
    <t>Uren op tijdsregistratie
(8)</t>
  </si>
  <si>
    <t>ALGEMEEN OVERZICHT</t>
  </si>
  <si>
    <t>OVERZICHT KOSTEN</t>
  </si>
  <si>
    <t>TOTAAL KOSTENZIJDE</t>
  </si>
  <si>
    <t>TOTAAL ONTVANGSTENZIJDE</t>
  </si>
  <si>
    <t>IDENTIFICATIE PARTNERS</t>
  </si>
  <si>
    <t>Omschrijving prestatie</t>
  </si>
  <si>
    <t>Omschrijving investering</t>
  </si>
  <si>
    <t>Contactpersoon bij hoofdaanvrager voor bijkomende info</t>
  </si>
  <si>
    <t>Omschrijving ontvangst</t>
  </si>
  <si>
    <t>Verantwoording van de inbreng (vb. type subsidiekanaal, ...)</t>
  </si>
  <si>
    <t>Bedrag ontvangst</t>
  </si>
  <si>
    <t>OVERHEADKOSTEN (15%)</t>
  </si>
  <si>
    <t>Tewerkstellingsbreuk arbeidsovereenkomst (%)
(4)</t>
  </si>
  <si>
    <t>Toewijzing
(ja/nee)
(5)</t>
  </si>
  <si>
    <t>TOTALE KOSTEN</t>
  </si>
  <si>
    <t xml:space="preserve">Toelichting </t>
  </si>
  <si>
    <t>Eenheidsprijs (ex. BTW)</t>
  </si>
  <si>
    <t>Opdrachtgevende Partnerorganisatie</t>
  </si>
  <si>
    <t>Naam werknemer</t>
  </si>
  <si>
    <t>Werkingskosten zijn de rechtstreeks aan het project verbonden uitgaven die noodzakelijk zijn voor de algemene werking van het project. Indien de aanvrager niet BTW-plichtig is of een gemengd BTW-statuut heeft, kan de niet-terugvorderbare BTW ook ingebracht worden in het daarvoor voorziene veld in het begrotingssjabloon. De aanvrager diende bij het indienen van de projectbegroting het bewijs van dit BTW-statuut te leveren aan het Departement WSE.</t>
  </si>
  <si>
    <t>Bewijsstuknummer</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</si>
  <si>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</si>
  <si>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</si>
  <si>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</si>
  <si>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</si>
  <si>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</si>
  <si>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</si>
  <si>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</si>
  <si>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</si>
  <si>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</si>
  <si>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</si>
  <si>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</si>
  <si>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</si>
  <si>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</si>
  <si>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</si>
  <si>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</si>
  <si>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</si>
  <si>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</si>
  <si>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</si>
  <si>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</si>
  <si>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</si>
  <si>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</si>
  <si>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</si>
  <si>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</si>
  <si>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</si>
  <si>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</si>
  <si>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</si>
  <si>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</si>
  <si>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</si>
  <si>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</si>
  <si>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</si>
  <si>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</si>
  <si>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</si>
  <si>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</si>
  <si>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</si>
  <si>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</si>
  <si>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</si>
  <si>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</si>
  <si>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</si>
  <si>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</si>
  <si>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</si>
  <si>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L41</t>
  </si>
  <si>
    <t>L42</t>
  </si>
  <si>
    <t>L43</t>
  </si>
  <si>
    <t>L44</t>
  </si>
  <si>
    <t>L45</t>
  </si>
  <si>
    <t>L46</t>
  </si>
  <si>
    <t>L47</t>
  </si>
  <si>
    <t>L48</t>
  </si>
  <si>
    <t>L49</t>
  </si>
  <si>
    <t>L50</t>
  </si>
  <si>
    <t>L51</t>
  </si>
  <si>
    <t>L52</t>
  </si>
  <si>
    <t>L53</t>
  </si>
  <si>
    <t>L54</t>
  </si>
  <si>
    <t>L55</t>
  </si>
  <si>
    <t>L56</t>
  </si>
  <si>
    <t>L57</t>
  </si>
  <si>
    <t>L58</t>
  </si>
  <si>
    <t>L59</t>
  </si>
  <si>
    <t>L60</t>
  </si>
  <si>
    <t>L61</t>
  </si>
  <si>
    <t>L62</t>
  </si>
  <si>
    <t>L63</t>
  </si>
  <si>
    <t>L64</t>
  </si>
  <si>
    <t>L65</t>
  </si>
  <si>
    <t>L66</t>
  </si>
  <si>
    <t>L67</t>
  </si>
  <si>
    <t>L68</t>
  </si>
  <si>
    <t>L69</t>
  </si>
  <si>
    <t>L70</t>
  </si>
  <si>
    <t>L71</t>
  </si>
  <si>
    <t>L72</t>
  </si>
  <si>
    <t>L73</t>
  </si>
  <si>
    <t>L74</t>
  </si>
  <si>
    <t>L75</t>
  </si>
  <si>
    <t>L76</t>
  </si>
  <si>
    <t>L77</t>
  </si>
  <si>
    <t>L78</t>
  </si>
  <si>
    <t>L79</t>
  </si>
  <si>
    <t>L80</t>
  </si>
  <si>
    <t>L81</t>
  </si>
  <si>
    <t>L82</t>
  </si>
  <si>
    <t>L83</t>
  </si>
  <si>
    <t>L84</t>
  </si>
  <si>
    <t>L85</t>
  </si>
  <si>
    <t>L86</t>
  </si>
  <si>
    <t>L87</t>
  </si>
  <si>
    <t>L88</t>
  </si>
  <si>
    <t>L89</t>
  </si>
  <si>
    <t>L90</t>
  </si>
  <si>
    <t>L91</t>
  </si>
  <si>
    <t>L92</t>
  </si>
  <si>
    <t>L93</t>
  </si>
  <si>
    <t>L94</t>
  </si>
  <si>
    <t>L95</t>
  </si>
  <si>
    <t>L96</t>
  </si>
  <si>
    <t>L97</t>
  </si>
  <si>
    <t>L98</t>
  </si>
  <si>
    <t>L99</t>
  </si>
  <si>
    <t>L100</t>
  </si>
  <si>
    <t>L101</t>
  </si>
  <si>
    <t>L102</t>
  </si>
  <si>
    <t>L103</t>
  </si>
  <si>
    <t>L104</t>
  </si>
  <si>
    <t>L105</t>
  </si>
  <si>
    <t>L106</t>
  </si>
  <si>
    <t>L107</t>
  </si>
  <si>
    <t>L108</t>
  </si>
  <si>
    <t>L109</t>
  </si>
  <si>
    <t>L110</t>
  </si>
  <si>
    <t>L111</t>
  </si>
  <si>
    <t>L112</t>
  </si>
  <si>
    <t>L113</t>
  </si>
  <si>
    <t>L114</t>
  </si>
  <si>
    <t>L115</t>
  </si>
  <si>
    <t>L116</t>
  </si>
  <si>
    <t>L117</t>
  </si>
  <si>
    <t>L118</t>
  </si>
  <si>
    <t>L119</t>
  </si>
  <si>
    <t>L120</t>
  </si>
  <si>
    <t>L121</t>
  </si>
  <si>
    <t>L122</t>
  </si>
  <si>
    <t>L123</t>
  </si>
  <si>
    <t>L124</t>
  </si>
  <si>
    <t>L125</t>
  </si>
  <si>
    <t>L126</t>
  </si>
  <si>
    <t>L127</t>
  </si>
  <si>
    <t>L128</t>
  </si>
  <si>
    <t>L129</t>
  </si>
  <si>
    <t>L130</t>
  </si>
  <si>
    <t>L131</t>
  </si>
  <si>
    <t>L132</t>
  </si>
  <si>
    <t>L133</t>
  </si>
  <si>
    <t>L134</t>
  </si>
  <si>
    <t>L135</t>
  </si>
  <si>
    <t>L136</t>
  </si>
  <si>
    <t>L137</t>
  </si>
  <si>
    <t>L138</t>
  </si>
  <si>
    <t>L139</t>
  </si>
  <si>
    <t>L140</t>
  </si>
  <si>
    <t>L141</t>
  </si>
  <si>
    <t>L142</t>
  </si>
  <si>
    <t>L143</t>
  </si>
  <si>
    <t>L144</t>
  </si>
  <si>
    <t>L145</t>
  </si>
  <si>
    <t>L146</t>
  </si>
  <si>
    <t>L147</t>
  </si>
  <si>
    <t>L148</t>
  </si>
  <si>
    <t>L149</t>
  </si>
  <si>
    <t>L150</t>
  </si>
  <si>
    <t>L151</t>
  </si>
  <si>
    <t>L152</t>
  </si>
  <si>
    <t>L153</t>
  </si>
  <si>
    <t>L154</t>
  </si>
  <si>
    <t>L155</t>
  </si>
  <si>
    <t>L156</t>
  </si>
  <si>
    <t>L157</t>
  </si>
  <si>
    <t>L158</t>
  </si>
  <si>
    <t>L159</t>
  </si>
  <si>
    <t>L160</t>
  </si>
  <si>
    <t>L161</t>
  </si>
  <si>
    <t>L162</t>
  </si>
  <si>
    <t>L163</t>
  </si>
  <si>
    <t>L164</t>
  </si>
  <si>
    <t>L165</t>
  </si>
  <si>
    <t>L166</t>
  </si>
  <si>
    <t>L167</t>
  </si>
  <si>
    <t>L168</t>
  </si>
  <si>
    <t>L169</t>
  </si>
  <si>
    <t>L170</t>
  </si>
  <si>
    <t>L171</t>
  </si>
  <si>
    <t>L172</t>
  </si>
  <si>
    <t>L173</t>
  </si>
  <si>
    <t>L174</t>
  </si>
  <si>
    <t>L175</t>
  </si>
  <si>
    <t>L176</t>
  </si>
  <si>
    <t>L177</t>
  </si>
  <si>
    <t>L178</t>
  </si>
  <si>
    <t>L179</t>
  </si>
  <si>
    <t>L180</t>
  </si>
  <si>
    <t>L181</t>
  </si>
  <si>
    <t>L182</t>
  </si>
  <si>
    <t>L183</t>
  </si>
  <si>
    <t>L184</t>
  </si>
  <si>
    <t>L185</t>
  </si>
  <si>
    <t>L186</t>
  </si>
  <si>
    <t>L187</t>
  </si>
  <si>
    <t>L188</t>
  </si>
  <si>
    <t>L189</t>
  </si>
  <si>
    <t>L190</t>
  </si>
  <si>
    <t>L191</t>
  </si>
  <si>
    <t>L192</t>
  </si>
  <si>
    <t>L193</t>
  </si>
  <si>
    <t>L194</t>
  </si>
  <si>
    <t>L195</t>
  </si>
  <si>
    <t>L196</t>
  </si>
  <si>
    <t>L197</t>
  </si>
  <si>
    <t>L198</t>
  </si>
  <si>
    <t>L199</t>
  </si>
  <si>
    <t>L200</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</si>
  <si>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</si>
  <si>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</si>
  <si>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</si>
  <si>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</si>
  <si>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</si>
  <si>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</si>
  <si>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</si>
  <si>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</si>
  <si>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</si>
  <si>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</si>
  <si>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</si>
  <si>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</si>
  <si>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</si>
  <si>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</si>
  <si>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</si>
  <si>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</si>
  <si>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</si>
  <si>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</si>
  <si>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</si>
  <si>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</si>
  <si>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</si>
  <si>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</si>
  <si>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</si>
  <si>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</si>
  <si>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</si>
  <si>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</si>
  <si>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</si>
  <si>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</si>
  <si>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</si>
  <si>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</si>
  <si>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</si>
  <si>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</si>
  <si>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</si>
  <si>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</si>
  <si>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</si>
  <si>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</si>
  <si>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</si>
  <si>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</si>
  <si>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</si>
  <si>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</si>
  <si>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</si>
  <si>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</si>
  <si>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</si>
  <si>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</si>
  <si>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</si>
  <si>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</si>
  <si>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</si>
  <si>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</si>
  <si>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</si>
  <si>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</si>
  <si>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</si>
  <si>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</si>
  <si>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W53</t>
  </si>
  <si>
    <t>W54</t>
  </si>
  <si>
    <t>W55</t>
  </si>
  <si>
    <t>W56</t>
  </si>
  <si>
    <t>W57</t>
  </si>
  <si>
    <t>W58</t>
  </si>
  <si>
    <t>W59</t>
  </si>
  <si>
    <t>W60</t>
  </si>
  <si>
    <t>W61</t>
  </si>
  <si>
    <t>W62</t>
  </si>
  <si>
    <t>W63</t>
  </si>
  <si>
    <t>W64</t>
  </si>
  <si>
    <t>W65</t>
  </si>
  <si>
    <t>W66</t>
  </si>
  <si>
    <t>W67</t>
  </si>
  <si>
    <t>W68</t>
  </si>
  <si>
    <t>W69</t>
  </si>
  <si>
    <t>W70</t>
  </si>
  <si>
    <t>W71</t>
  </si>
  <si>
    <t>W72</t>
  </si>
  <si>
    <t>W73</t>
  </si>
  <si>
    <t>W74</t>
  </si>
  <si>
    <t>W75</t>
  </si>
  <si>
    <t>W76</t>
  </si>
  <si>
    <t>W77</t>
  </si>
  <si>
    <t>W78</t>
  </si>
  <si>
    <t>W79</t>
  </si>
  <si>
    <t>W80</t>
  </si>
  <si>
    <t>W81</t>
  </si>
  <si>
    <t>W82</t>
  </si>
  <si>
    <t>W83</t>
  </si>
  <si>
    <t>W84</t>
  </si>
  <si>
    <t>W85</t>
  </si>
  <si>
    <t>W86</t>
  </si>
  <si>
    <t>W87</t>
  </si>
  <si>
    <t>W88</t>
  </si>
  <si>
    <t>W89</t>
  </si>
  <si>
    <t>W90</t>
  </si>
  <si>
    <t>W91</t>
  </si>
  <si>
    <t>W92</t>
  </si>
  <si>
    <t>W93</t>
  </si>
  <si>
    <t>W94</t>
  </si>
  <si>
    <t>W95</t>
  </si>
  <si>
    <t>W96</t>
  </si>
  <si>
    <t>W97</t>
  </si>
  <si>
    <t>W98</t>
  </si>
  <si>
    <t>W99</t>
  </si>
  <si>
    <t>W100</t>
  </si>
  <si>
    <t>W101</t>
  </si>
  <si>
    <t>W102</t>
  </si>
  <si>
    <t>W103</t>
  </si>
  <si>
    <t>W104</t>
  </si>
  <si>
    <t>W105</t>
  </si>
  <si>
    <t>W106</t>
  </si>
  <si>
    <t>W107</t>
  </si>
  <si>
    <t>W108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</si>
  <si>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</si>
  <si>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</si>
  <si>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</si>
  <si>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</si>
  <si>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</si>
  <si>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</si>
  <si>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</si>
  <si>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</si>
  <si>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</si>
  <si>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</si>
  <si>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</si>
  <si>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</si>
  <si>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</si>
  <si>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</si>
  <si>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</si>
  <si>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</si>
  <si>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</si>
  <si>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</si>
  <si>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</si>
  <si>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</si>
  <si>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</si>
  <si>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</si>
  <si>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</si>
  <si>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</si>
  <si>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</si>
  <si>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</si>
  <si>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</si>
  <si>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</si>
  <si>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</si>
  <si>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</si>
  <si>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</si>
  <si>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</si>
  <si>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</si>
  <si>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</si>
  <si>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</si>
  <si>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</si>
  <si>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</si>
  <si>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</si>
  <si>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</si>
  <si>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</si>
  <si>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</si>
  <si>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</si>
  <si>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</si>
  <si>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</si>
  <si>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</si>
  <si>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W154</t>
  </si>
  <si>
    <t>W155</t>
  </si>
  <si>
    <t>W156</t>
  </si>
  <si>
    <t>W157</t>
  </si>
  <si>
    <t>W158</t>
  </si>
  <si>
    <t>W159</t>
  </si>
  <si>
    <t>W160</t>
  </si>
  <si>
    <t>W161</t>
  </si>
  <si>
    <t>W162</t>
  </si>
  <si>
    <t>W163</t>
  </si>
  <si>
    <t>W164</t>
  </si>
  <si>
    <t>W165</t>
  </si>
  <si>
    <t>W166</t>
  </si>
  <si>
    <t>W167</t>
  </si>
  <si>
    <t>W168</t>
  </si>
  <si>
    <t>W169</t>
  </si>
  <si>
    <t>W170</t>
  </si>
  <si>
    <t>W171</t>
  </si>
  <si>
    <t>W172</t>
  </si>
  <si>
    <t>W173</t>
  </si>
  <si>
    <t>W174</t>
  </si>
  <si>
    <t>W175</t>
  </si>
  <si>
    <t>W176</t>
  </si>
  <si>
    <t>W177</t>
  </si>
  <si>
    <t>W178</t>
  </si>
  <si>
    <t>W179</t>
  </si>
  <si>
    <t>W180</t>
  </si>
  <si>
    <t>W181</t>
  </si>
  <si>
    <t>W182</t>
  </si>
  <si>
    <t>W183</t>
  </si>
  <si>
    <t>W184</t>
  </si>
  <si>
    <t>W185</t>
  </si>
  <si>
    <t>W186</t>
  </si>
  <si>
    <t>W187</t>
  </si>
  <si>
    <t>W188</t>
  </si>
  <si>
    <t>W189</t>
  </si>
  <si>
    <t>W190</t>
  </si>
  <si>
    <t>W191</t>
  </si>
  <si>
    <t>W192</t>
  </si>
  <si>
    <t>W193</t>
  </si>
  <si>
    <t>W194</t>
  </si>
  <si>
    <t>W195</t>
  </si>
  <si>
    <t>W196</t>
  </si>
  <si>
    <t>W197</t>
  </si>
  <si>
    <t>W198</t>
  </si>
  <si>
    <t>W199</t>
  </si>
  <si>
    <t>W200</t>
  </si>
  <si>
    <t>Opdracht onderhevig aan de wet op de overheidsopdrachten?</t>
  </si>
  <si>
    <t>Opdracht onderhevig aan de wet op overheidsopdrachten?</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</si>
  <si>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</si>
  <si>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</si>
  <si>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</si>
  <si>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</si>
  <si>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</si>
  <si>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</si>
  <si>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</si>
  <si>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</si>
  <si>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</si>
  <si>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</si>
  <si>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</si>
  <si>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</si>
  <si>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</si>
  <si>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</si>
  <si>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</si>
  <si>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</si>
  <si>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</si>
  <si>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</si>
  <si>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</si>
  <si>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</si>
  <si>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</si>
  <si>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</si>
  <si>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</si>
  <si>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</si>
  <si>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</si>
  <si>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</si>
  <si>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</si>
  <si>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</si>
  <si>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</si>
  <si>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</si>
  <si>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</si>
  <si>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</si>
  <si>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</si>
  <si>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</si>
  <si>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</si>
  <si>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</si>
  <si>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</si>
  <si>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</si>
  <si>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</si>
  <si>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</si>
  <si>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</si>
  <si>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</si>
  <si>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</si>
  <si>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</si>
  <si>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</si>
  <si>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</si>
  <si>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</si>
  <si>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</si>
  <si>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</si>
  <si>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</si>
  <si>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</si>
  <si>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</si>
  <si>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</si>
  <si>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</si>
  <si>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</si>
  <si>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</si>
  <si>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</si>
  <si>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</si>
  <si>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</si>
  <si>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</si>
  <si>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</si>
  <si>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</si>
  <si>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</si>
  <si>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</si>
  <si>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</si>
  <si>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</si>
  <si>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</si>
  <si>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</si>
  <si>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</si>
  <si>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</si>
  <si>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</si>
  <si>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</si>
  <si>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</si>
  <si>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</si>
  <si>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</si>
  <si>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</si>
  <si>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</si>
  <si>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</si>
  <si>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</si>
  <si>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</si>
  <si>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</si>
  <si>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</si>
  <si>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</si>
  <si>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</si>
  <si>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</si>
  <si>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</si>
  <si>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</si>
  <si>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</si>
  <si>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</si>
  <si>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</si>
  <si>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</si>
  <si>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</si>
  <si>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</si>
  <si>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</si>
  <si>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</si>
  <si>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</si>
  <si>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</si>
  <si>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</si>
  <si>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</si>
  <si>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E100</t>
  </si>
  <si>
    <t>I1</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</si>
  <si>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</si>
  <si>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</si>
  <si>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</si>
  <si>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</si>
  <si>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</si>
  <si>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</si>
  <si>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</si>
  <si>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</si>
  <si>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</si>
  <si>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</si>
  <si>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</si>
  <si>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</si>
  <si>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</si>
  <si>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</si>
  <si>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</si>
  <si>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</si>
  <si>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</si>
  <si>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</si>
  <si>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</si>
  <si>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</si>
  <si>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</si>
  <si>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</si>
  <si>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</si>
  <si>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</si>
  <si>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</si>
  <si>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</si>
  <si>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</si>
  <si>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</si>
  <si>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</si>
  <si>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</si>
  <si>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</si>
  <si>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</si>
  <si>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</si>
  <si>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</si>
  <si>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</si>
  <si>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</si>
  <si>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</si>
  <si>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</si>
  <si>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</si>
  <si>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</si>
  <si>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</si>
  <si>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</si>
  <si>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</si>
  <si>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</si>
  <si>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</si>
  <si>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</si>
  <si>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I48</t>
  </si>
  <si>
    <t>I49</t>
  </si>
  <si>
    <t>I50</t>
  </si>
  <si>
    <t>Extra toelichting</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</si>
  <si>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</si>
  <si>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</si>
  <si>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</si>
  <si>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</si>
  <si>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</si>
  <si>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</si>
  <si>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</si>
  <si>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</si>
  <si>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</si>
  <si>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</si>
  <si>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</si>
  <si>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</si>
  <si>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</si>
  <si>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</si>
  <si>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</si>
  <si>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</si>
  <si>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</si>
  <si>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</si>
  <si>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</si>
  <si>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</si>
  <si>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</si>
  <si>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</si>
  <si>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</si>
  <si>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</si>
  <si>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O25</t>
  </si>
  <si>
    <t>O26</t>
  </si>
  <si>
    <t>O27</t>
  </si>
  <si>
    <t>O28</t>
  </si>
  <si>
    <t>O29</t>
  </si>
  <si>
    <t>O30</t>
  </si>
  <si>
    <t>TOTAAL  KOSTEN</t>
  </si>
  <si>
    <t>TOTAAL SUBSIDIABEL BEDRAG</t>
  </si>
  <si>
    <t>Omschrijving uit de begroting</t>
  </si>
  <si>
    <t>Factuurdatum</t>
  </si>
  <si>
    <t>Alle doelstellingen</t>
  </si>
  <si>
    <t>Doelstelling 3: essentiële diensten</t>
  </si>
  <si>
    <t>Aanvaarde kost</t>
  </si>
  <si>
    <t>Toelichting aanvaarding of weigering</t>
  </si>
  <si>
    <t>Aanvaarde ontvangsten</t>
  </si>
  <si>
    <t xml:space="preserve"> </t>
  </si>
  <si>
    <t>Vastgelegd bedrag</t>
  </si>
  <si>
    <t>Maximaal te ontvangen bedrag</t>
  </si>
  <si>
    <t>Reeds ontvangen bedrag</t>
  </si>
  <si>
    <t>Saldo</t>
  </si>
  <si>
    <t>TYPE</t>
  </si>
  <si>
    <t>ONTVANGSTEN</t>
  </si>
  <si>
    <t>TOTAAL</t>
  </si>
  <si>
    <t>WERKINGSKOSTEN2</t>
  </si>
  <si>
    <t>TOTAAL GOEDGEKEURD</t>
  </si>
  <si>
    <t>Opdrachtgevende partnerorganisatie</t>
  </si>
  <si>
    <t>GOEDGEKEURD</t>
  </si>
  <si>
    <t>LOONKOSTEN2</t>
  </si>
  <si>
    <t>EXTERNE PRESTATIES2</t>
  </si>
  <si>
    <t>INVESTERINGSKOSTEN2</t>
  </si>
  <si>
    <t>ONTVANGSTEN2</t>
  </si>
  <si>
    <t>Financieringsbron 
(1)</t>
  </si>
  <si>
    <t>Gelieve hier enkel partners te vermelden die ook effectief middelen krijgen!
De totalen per partner worden automatisch ingevuld op basis van de gegevens in de andere tabbladen.</t>
  </si>
  <si>
    <t>TOTAAL  GOEDGKEURDE KOSTEN</t>
  </si>
  <si>
    <t>UIT BEGROTING</t>
  </si>
  <si>
    <t>Doelstelling 1: hardware</t>
  </si>
  <si>
    <t>Doelstelling 2: opleidingen</t>
  </si>
  <si>
    <t>TOTAAL KOSTEN PER DOELSTELLING</t>
  </si>
  <si>
    <t>AANTAL BEZOEKERS</t>
  </si>
  <si>
    <t>Doelstelling 1</t>
  </si>
  <si>
    <t>Doelstelling 2</t>
  </si>
  <si>
    <t>Doelstelling 3</t>
  </si>
  <si>
    <t>KOSTPRIJS PER GEBRUIKER</t>
  </si>
  <si>
    <t>AFREKENING DIGIBANKEN - IMPLEMENTATIETRAJECT</t>
  </si>
  <si>
    <t>GOEDGEKEURDE KOSTEN PER DOELSTELLING</t>
  </si>
  <si>
    <t>(1) Duid het projectjaar (2022, 2023, 2024) aan. Indien een persoon over meerdere jaren betrokken was op het project, vult u per jaar een afzonderlijke lijn in.
(2) Vermeld het maximaal aantal uren die op jaarbasis ingediend kunnen worden. Voor het aantal gepresteerde uren op jaarbasis wordt uitgegaan van 1.596 uur. Indien dit aantal in werkelijkheid hoger ligt, vult u het juiste aantal in, en dient u de aanpassing toe te lichen  in de kolom 'Ev.extra toelichting'. Voor een gerealiseerd voltijds equivalent kan op jaarbasis maximaal 1.720 uur ingebracht worden. Enkel de uren besteed aan de inhoudelijke projectwerking kunnen worden ingebracht.
(3) De loonkosten worden berekend op basis van een standaard uurtarief (SUT) dat vermenigvuldigd wordt met de aan het project bestede tijd. Het SUT wordt forfaitair bepaald als de vermenigvuldiging van het vaste bruto maandsalaris (daarbij uitgaande van een voltijdse betrekking) van het betrokken personeelslid met de coëfficiënt 1,2%. Uitgangspunt voor de berekening van het standaarduurtarief is het vaste bruto maandsalaris (zonder toeslagen, premies,...). Het brutoloon dat als basis geldt, is het brutoloon van de maand januari voorafgaand aan de indiening van het project of, indien de medewerker nog niet in dienst was, het bruto maandloon van de eerste volledige maand van tewerkstelling. Enkel het bruto maandloon geldt als basis zonder toevoeging van andere voordelen. Andere kosten kunnen niet meegenomen worden voor de berekening van het standaarduurtarief. Voor projecten die zich uitspreiden over meerdere projectjaren, kan een jaarlijkse indexatie van 2% worden toegepast (= brutoloon * 1,02).
(4) Vul hier de tewerkstelling volgens arbeidsovereenkomst in. Bijvoorbeeld, voltijds = 100%, 4/5e = 80%, ...
(5) Duid aan wat van toepassing is: toewijzing of uurregistratie. Indien "nee", ga naar kolom O voor de uurregistratie. U kan slechts één systeem toepassen voor een medewerker voor een bepaalde periode. Als er voor een bepaalde medewerker voor een bepaalde periode een toewijzing wordt aangeduid, kan er ook in die periode voor die medewerker in dat project geen individuele tijdsregistratie meer ingebracht worden. Het is ofwel toewijzing ofwel individuele tijdsregistraties. Enkel indien de periode van toewijzing afgelopen is, kan er eventueel terug overgeschakeld worden naar individuele tijdsregistratie. De toewijzing dient in een onderlinge overeenkomst tussen werkgever en werknemer bevestigd te worden. De tijdsregistratie wordt bijgehouden in een 
(6) Het toewijzingspercentage geeft de mate van tijdsinzet weer dat een persoon op het project zal spenderen. Vul het percentage in verhouding van de effectieve werktijd in. Bijvoorbeeld, een persoon met een voltijds contract die 1 dag per week op het project werkt, heeft een toewijzingspercentage van 20%. Een persoon met een 4/5e contract die 1 dag per week op het project werkt, heeft een toewijzingspercentage van 25%.
(7) Indien een persoon over meerdere jaren betrokken is op het project, vult u per jaar een afzonderlijke lijn in.
(8) Indien u kiest voor uurregistratie, vul hier de geraamde effectief te presteren uren in voor het betrokken projectjaar.</t>
  </si>
  <si>
    <t>Deze rubriek is voorzien voor derden (bedrijven, zelfstandigen, freelancers, kenniscentra en onderzoeksinstellingen) die in opdracht van de aanvrager of projectpartner een dienst leveren als onderaannemer, alsook voor managementvennootschappen. De wetgeving op de overheidsopdrachten dient gerespecteerd te worden! Elke externe prestatie moet gemotiveerd worden in de projectaanvraag. De kost ervan moet onderbouwd zijn, hetzij via een offerte, via een factuur van een vergelijkbare opdracht of via een gemotiveerde kostenschatting. Externe prestaties dienen exclusief BTW in de begroting opgenomen te worden. Indien de aanvrager niet BTW-plichtig is of een gemengd BTW-statuut heeft, kan de niet-terugvorderbare BTW ook ingebracht worden in het daarvoor voorziene veld in het begrotingssjabloon. De aanvrager diende bij het indienen van de projectbegroting het bewijs van dit BTW-statuut te leveren aan het Departement WSE.</t>
  </si>
  <si>
    <t>Rijksregisternummer werknemer</t>
  </si>
  <si>
    <r>
      <t xml:space="preserve">Gebruik dit sjabloon voor de eindrapportering over de gemaakte kosten (en ontvangsten) van uw project in het kader van de oproep 'Digibanken - Implementatietraject'. 
Het sjabloon bestaat uit volgende tabbladen:
- Instructies (huidig tabblad): lees de informatie vooraleer u begint met het invullen van de tussentijdse rapportering in de Excel.
- Identificatiegegevens: vul hier de uw gegevens in (als promotor/hoofdaanvrager van het project) en van de partners die deel uitmaken van het partnerschap.
- Loonkosten
- Werkingskosten
- Externe prestaties
- Investeringskosten
- Ontvangsten
- Totaal  kosten: een samenvatting van de voorgaande tabbladen.
</t>
    </r>
    <r>
      <rPr>
        <b/>
        <sz val="12"/>
        <color theme="4"/>
        <rFont val="Calibri"/>
        <family val="2"/>
        <scheme val="minor"/>
      </rPr>
      <t>U start best met het invullen van de identificatiegegevens, dat maakt het invullen van de andere tabbladen gemakkelijker.</t>
    </r>
    <r>
      <rPr>
        <sz val="12"/>
        <color theme="4"/>
        <rFont val="Calibri"/>
        <family val="2"/>
        <scheme val="minor"/>
      </rPr>
      <t xml:space="preserve">
Elke kost koppelt u via het keuzemenu telkens aan één van de drie hoofddoelstellingen van de oproep, of als overkoepelende kost voor alle doelstellingen.
Dit Excelbestand (als excel, niet als pdf) dient u (samen met de nodige bewijsstukken) toe te voegen aan uw rapport in PLATOS. 
In dit sjabloon is er een korte toelichting opgenomen over bepaalde kosten en hun berekening. Meer informatie over de al dan niet subsidiabele kosten en de bewijslast leest u in de handleiding en de financiële richtlijnen van de oproep 'Digibanken - Implementatietraject'.
</t>
    </r>
    <r>
      <rPr>
        <b/>
        <sz val="12"/>
        <color theme="4"/>
        <rFont val="Calibri"/>
        <family val="2"/>
        <scheme val="minor"/>
      </rPr>
      <t>Bij vragen: digibanken@vlaanderen.be</t>
    </r>
  </si>
  <si>
    <t>Naam leverancier of onderaannemer</t>
  </si>
  <si>
    <t xml:space="preserve"> KBO-nr.</t>
  </si>
  <si>
    <t>KBO-nr</t>
  </si>
  <si>
    <t>I51</t>
  </si>
  <si>
    <t>I52</t>
  </si>
  <si>
    <t>I53</t>
  </si>
  <si>
    <t>I54</t>
  </si>
  <si>
    <t>I55</t>
  </si>
  <si>
    <t>I56</t>
  </si>
  <si>
    <t>I57</t>
  </si>
  <si>
    <t>I58</t>
  </si>
  <si>
    <t>I59</t>
  </si>
  <si>
    <t>I60</t>
  </si>
  <si>
    <t>I61</t>
  </si>
  <si>
    <t>I62</t>
  </si>
  <si>
    <t>I63</t>
  </si>
  <si>
    <t>I64</t>
  </si>
  <si>
    <t>I65</t>
  </si>
  <si>
    <t>I66</t>
  </si>
  <si>
    <t>I67</t>
  </si>
  <si>
    <t>I68</t>
  </si>
  <si>
    <t>I69</t>
  </si>
  <si>
    <t>I70</t>
  </si>
  <si>
    <t>I71</t>
  </si>
  <si>
    <t>I72</t>
  </si>
  <si>
    <t>I73</t>
  </si>
  <si>
    <t>I74</t>
  </si>
  <si>
    <t>I75</t>
  </si>
  <si>
    <t>I76</t>
  </si>
  <si>
    <t>I77</t>
  </si>
  <si>
    <t>I78</t>
  </si>
  <si>
    <t>I79</t>
  </si>
  <si>
    <t>I80</t>
  </si>
  <si>
    <t>I81</t>
  </si>
  <si>
    <t>I82</t>
  </si>
  <si>
    <t>I83</t>
  </si>
  <si>
    <t>I84</t>
  </si>
  <si>
    <t>I85</t>
  </si>
  <si>
    <t>I86</t>
  </si>
  <si>
    <t>I87</t>
  </si>
  <si>
    <t>I88</t>
  </si>
  <si>
    <t>I89</t>
  </si>
  <si>
    <t>I90</t>
  </si>
  <si>
    <t>I91</t>
  </si>
  <si>
    <t>I92</t>
  </si>
  <si>
    <t>I93</t>
  </si>
  <si>
    <t>I94</t>
  </si>
  <si>
    <t>I95</t>
  </si>
  <si>
    <t>I96</t>
  </si>
  <si>
    <t>I97</t>
  </si>
  <si>
    <t>I98</t>
  </si>
  <si>
    <t>I99</t>
  </si>
  <si>
    <t>I100</t>
  </si>
  <si>
    <t>Organisatie 2</t>
  </si>
  <si>
    <t>Organisatie 3</t>
  </si>
  <si>
    <t>Organisatie 4</t>
  </si>
  <si>
    <t>Organisatie 5</t>
  </si>
  <si>
    <t>Organisatie 6</t>
  </si>
  <si>
    <t>Organisatie 7</t>
  </si>
  <si>
    <t>Organisatie 8</t>
  </si>
  <si>
    <t>Organisatie 9</t>
  </si>
  <si>
    <t>Organisatie 10</t>
  </si>
  <si>
    <t>Organisatie 11</t>
  </si>
  <si>
    <t>Organisatie 12</t>
  </si>
  <si>
    <t>Organisatie 13</t>
  </si>
  <si>
    <t>Organisatie 14</t>
  </si>
  <si>
    <t>Organisatie 15</t>
  </si>
  <si>
    <t>Organisatie 16</t>
  </si>
  <si>
    <t>Organisatie 17</t>
  </si>
  <si>
    <t>Organisatie 18</t>
  </si>
  <si>
    <t>Organisatie 19</t>
  </si>
  <si>
    <t>Organisatie 20</t>
  </si>
  <si>
    <t>Organisatie 21</t>
  </si>
  <si>
    <t>Organisatie 22</t>
  </si>
  <si>
    <t>Organisatie 23</t>
  </si>
  <si>
    <t>Organisatie 24</t>
  </si>
  <si>
    <t>Organisatie 25</t>
  </si>
  <si>
    <t>Organisatie 26</t>
  </si>
  <si>
    <t>Organisatie 27</t>
  </si>
  <si>
    <t>Organisatie 28</t>
  </si>
  <si>
    <t>Organisatie 29</t>
  </si>
  <si>
    <t>Organisatie 30</t>
  </si>
  <si>
    <t>Organisatie 31</t>
  </si>
  <si>
    <t>Organisatie 32</t>
  </si>
  <si>
    <t>Organisatie 33</t>
  </si>
  <si>
    <t>Organisatie 34</t>
  </si>
  <si>
    <t>Organisatie 35</t>
  </si>
  <si>
    <t>Organisatie 36</t>
  </si>
  <si>
    <t>Organisatie 37</t>
  </si>
  <si>
    <t>Organisatie 38</t>
  </si>
  <si>
    <t>Organisatie 39</t>
  </si>
  <si>
    <t>Organisatie 40</t>
  </si>
  <si>
    <t>Organisatie 41</t>
  </si>
  <si>
    <t>Organisatie 42</t>
  </si>
  <si>
    <t>Organisatie 43</t>
  </si>
  <si>
    <t>Organisatie 44</t>
  </si>
  <si>
    <t>Organisatie 45</t>
  </si>
  <si>
    <t>Organisatie 46</t>
  </si>
  <si>
    <t>Organisatie 47</t>
  </si>
  <si>
    <t>Organisatie 48</t>
  </si>
  <si>
    <t>Organisatie 49</t>
  </si>
  <si>
    <t>Organisatie 50</t>
  </si>
  <si>
    <t>Organisatie 51</t>
  </si>
  <si>
    <t>Organisatie 52</t>
  </si>
  <si>
    <t>Organisatie 53</t>
  </si>
  <si>
    <t>Organisatie 54</t>
  </si>
  <si>
    <t>Organisatie 55</t>
  </si>
  <si>
    <t>Organisatie 56</t>
  </si>
  <si>
    <t>Organisatie 57</t>
  </si>
  <si>
    <t>Organisatie 58</t>
  </si>
  <si>
    <t>Organisatie 59</t>
  </si>
  <si>
    <t>Organisatie 60</t>
  </si>
  <si>
    <t>Organisatie 61</t>
  </si>
  <si>
    <t>Organisatie 62</t>
  </si>
  <si>
    <t>Organisatie 63</t>
  </si>
  <si>
    <t>Organisatie 64</t>
  </si>
  <si>
    <t>Organisatie 65</t>
  </si>
  <si>
    <t>Organisatie 66</t>
  </si>
  <si>
    <t>Organisatie 67</t>
  </si>
  <si>
    <t>Organisatie 68</t>
  </si>
  <si>
    <t>Organisatie 69</t>
  </si>
  <si>
    <t>Organisatie 70</t>
  </si>
  <si>
    <t>Organisatie 71</t>
  </si>
  <si>
    <t>Organisatie 72</t>
  </si>
  <si>
    <t>Organisatie 73</t>
  </si>
  <si>
    <t>Organisatie 74</t>
  </si>
  <si>
    <t>Organisatie 75</t>
  </si>
  <si>
    <t>Organisatie 76</t>
  </si>
  <si>
    <t>Organisatie 77</t>
  </si>
  <si>
    <t>Organisatie 78</t>
  </si>
  <si>
    <t>Organisatie 79</t>
  </si>
  <si>
    <t>Organisatie 80</t>
  </si>
  <si>
    <t>Organisatie 81</t>
  </si>
  <si>
    <t>Organisatie 82</t>
  </si>
  <si>
    <t>Organisatie 83</t>
  </si>
  <si>
    <t>Organisatie 84</t>
  </si>
  <si>
    <t>Organisatie 85</t>
  </si>
  <si>
    <t>Organisatie 86</t>
  </si>
  <si>
    <t>Organisatie 87</t>
  </si>
  <si>
    <t>Organisatie 88</t>
  </si>
  <si>
    <t>Organisatie 89</t>
  </si>
  <si>
    <t>Organisatie 90</t>
  </si>
  <si>
    <t>Organisatie 91</t>
  </si>
  <si>
    <t>Organisatie 92</t>
  </si>
  <si>
    <t>Organisatie 93</t>
  </si>
  <si>
    <t>Organisatie 94</t>
  </si>
  <si>
    <t>Organisatie 95</t>
  </si>
  <si>
    <t>Organisatie 96</t>
  </si>
  <si>
    <t>Organisatie 97</t>
  </si>
  <si>
    <t>Organisatie 98</t>
  </si>
  <si>
    <t>Organisatie 99</t>
  </si>
  <si>
    <t>Organisatie 100</t>
  </si>
  <si>
    <t>Organisatie 1 (promotor)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</si>
</sst>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 #,##0.0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1"/>
      <name val="Calibri"/>
      <family val="2"/>
      <scheme val="minor"/>
    </font>
    <font>
      <u/>
      <sz val="11"/>
      <color theme="10"/>
      <name val="Calibri"/>
      <family val="2"/>
      <scheme val="minor"/>
    </font>
    <font>
      <b/>
      <sz val="14"/>
      <color theme="0"/>
      <name val="Calibri"/>
      <family val="2"/>
      <scheme val="minor"/>
    </font>
    <font>
      <b/>
      <sz val="11"/>
      <color theme="0"/>
      <name val="Arial"/>
      <family val="2"/>
    </font>
    <font>
      <sz val="12"/>
      <color theme="0"/>
      <name val="Calibri"/>
      <family val="2"/>
      <scheme val="minor"/>
    </font>
    <font>
      <b/>
      <sz val="12"/>
      <color theme="0"/>
      <name val="Calibri"/>
      <family val="2"/>
      <scheme val="minor"/>
    </font>
    <font>
      <b/>
      <sz val="16"/>
      <color theme="0"/>
      <name val="Calibri"/>
      <family val="2"/>
      <scheme val="minor"/>
    </font>
    <font>
      <b/>
      <sz val="12"/>
      <name val="Calibri"/>
      <family val="2"/>
      <scheme val="minor"/>
    </font>
    <font>
      <sz val="12"/>
      <color theme="1"/>
      <name val="Calibri"/>
      <family val="2"/>
      <scheme val="minor"/>
    </font>
    <font>
      <b/>
      <sz val="12"/>
      <color theme="4"/>
      <name val="Calibri"/>
      <family val="2"/>
      <scheme val="minor"/>
    </font>
    <font>
      <sz val="12"/>
      <color theme="4"/>
      <name val="Calibri"/>
      <family val="2"/>
      <scheme val="minor"/>
    </font>
    <font>
      <sz val="14"/>
      <color theme="4"/>
      <name val="Calibri"/>
      <family val="2"/>
      <scheme val="minor"/>
    </font>
    <font>
      <sz val="12"/>
      <name val="Calibri"/>
      <family val="2"/>
      <scheme val="minor"/>
    </font>
    <font>
      <b/>
      <sz val="11"/>
      <color theme="0"/>
      <name val="Calibri"/>
      <family val="2"/>
      <scheme val="minor"/>
    </font>
    <font>
      <sz val="16"/>
      <color theme="4"/>
      <name val="Calibri"/>
      <family val="2"/>
      <scheme val="minor"/>
    </font>
    <font>
      <b/>
      <sz val="18"/>
      <color theme="0"/>
      <name val="Calibri"/>
      <family val="2"/>
      <scheme val="minor"/>
    </font>
    <font>
      <sz val="14"/>
      <color theme="0"/>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4"/>
        <bgColor indexed="64"/>
      </patternFill>
    </fill>
    <fill>
      <patternFill patternType="solid">
        <fgColor theme="3" tint="0.79998168889431442"/>
        <bgColor indexed="64"/>
      </patternFill>
    </fill>
    <fill>
      <patternFill patternType="solid">
        <fgColor theme="1" tint="0.79998168889431442"/>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67">
    <xf numFmtId="0" fontId="0" fillId="0" borderId="0" xfId="0"/>
    <xf numFmtId="0" fontId="0" fillId="0" borderId="0" xfId="0" applyAlignment="1">
      <alignment horizontal="center"/>
    </xf>
    <xf numFmtId="0" fontId="2" fillId="0" borderId="0" xfId="0" applyFont="1"/>
    <xf numFmtId="0" fontId="3" fillId="5" borderId="1" xfId="0" applyFont="1" applyFill="1" applyBorder="1" applyAlignment="1">
      <alignment horizontal="center" vertical="center" wrapText="1"/>
    </xf>
    <xf numFmtId="0" fontId="3" fillId="0" borderId="0" xfId="0" applyFont="1" applyAlignment="1">
      <alignment horizontal="center" vertical="center" wrapText="1"/>
    </xf>
    <xf numFmtId="0" fontId="3" fillId="5" borderId="1" xfId="0" applyFont="1" applyFill="1" applyBorder="1" applyAlignment="1">
      <alignment vertical="center"/>
    </xf>
    <xf numFmtId="0" fontId="3" fillId="5" borderId="1" xfId="0" applyFont="1" applyFill="1" applyBorder="1" applyAlignment="1">
      <alignment horizontal="left" vertical="center"/>
    </xf>
    <xf numFmtId="0" fontId="0" fillId="0" borderId="0" xfId="0" applyAlignment="1">
      <alignment vertical="center" wrapText="1"/>
    </xf>
    <xf numFmtId="2"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9" fontId="0" fillId="0" borderId="1" xfId="2" applyFont="1" applyBorder="1" applyAlignment="1" applyProtection="1">
      <alignment horizontal="center" vertical="center"/>
      <protection locked="0"/>
    </xf>
    <xf numFmtId="14" fontId="0" fillId="0" borderId="1" xfId="2"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center" vertical="center" wrapText="1"/>
    </xf>
    <xf numFmtId="164" fontId="2"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164" fontId="0" fillId="2" borderId="1" xfId="1" applyFont="1" applyFill="1" applyBorder="1" applyAlignment="1" applyProtection="1">
      <alignment horizontal="center" vertical="center"/>
    </xf>
    <xf numFmtId="164" fontId="2" fillId="2" borderId="1" xfId="1" applyFont="1" applyFill="1" applyBorder="1" applyAlignment="1" applyProtection="1">
      <alignment horizontal="center" vertical="center"/>
    </xf>
    <xf numFmtId="164" fontId="0" fillId="0" borderId="1" xfId="1" applyFont="1" applyBorder="1" applyAlignment="1" applyProtection="1">
      <alignment vertical="center" wrapText="1"/>
      <protection locked="0"/>
    </xf>
    <xf numFmtId="0" fontId="0" fillId="0" borderId="0" xfId="0" applyAlignment="1">
      <alignment vertical="center"/>
    </xf>
    <xf numFmtId="164" fontId="0" fillId="0" borderId="2" xfId="1" applyFont="1" applyBorder="1" applyAlignment="1" applyProtection="1">
      <alignment vertical="center" wrapText="1"/>
      <protection locked="0"/>
    </xf>
    <xf numFmtId="0" fontId="0" fillId="0" borderId="6" xfId="0" applyBorder="1" applyAlignment="1" applyProtection="1">
      <alignment vertical="center"/>
      <protection locked="0"/>
    </xf>
    <xf numFmtId="164" fontId="0" fillId="0" borderId="0" xfId="0" applyNumberFormat="1"/>
    <xf numFmtId="0" fontId="5" fillId="5" borderId="1" xfId="0" applyFont="1" applyFill="1" applyBorder="1" applyAlignment="1">
      <alignment horizontal="right" vertical="center"/>
    </xf>
    <xf numFmtId="0" fontId="0" fillId="3" borderId="1" xfId="0" applyFill="1" applyBorder="1" applyAlignment="1" applyProtection="1">
      <alignment horizontal="left" vertical="center"/>
      <protection locked="0"/>
    </xf>
    <xf numFmtId="0" fontId="0" fillId="0" borderId="1" xfId="0" applyBorder="1" applyProtection="1">
      <protection locked="0"/>
    </xf>
    <xf numFmtId="164" fontId="2" fillId="2" borderId="1" xfId="0" applyNumberFormat="1" applyFont="1" applyFill="1" applyBorder="1" applyAlignment="1">
      <alignment vertical="center"/>
    </xf>
    <xf numFmtId="164" fontId="2" fillId="2" borderId="1" xfId="1" applyFont="1" applyFill="1" applyBorder="1" applyAlignment="1" applyProtection="1">
      <alignment vertical="center" wrapText="1"/>
    </xf>
    <xf numFmtId="164" fontId="0" fillId="2" borderId="2" xfId="1" applyFont="1" applyFill="1" applyBorder="1" applyAlignment="1" applyProtection="1">
      <alignment vertical="center" wrapText="1"/>
    </xf>
    <xf numFmtId="164" fontId="2" fillId="2" borderId="1" xfId="0" applyNumberFormat="1" applyFont="1" applyFill="1" applyBorder="1"/>
    <xf numFmtId="164" fontId="0" fillId="2" borderId="1" xfId="1" applyFont="1" applyFill="1" applyBorder="1" applyAlignment="1" applyProtection="1">
      <alignment vertical="center" wrapText="1"/>
    </xf>
    <xf numFmtId="0" fontId="0" fillId="0" borderId="1" xfId="0" applyBorder="1" applyAlignment="1" applyProtection="1">
      <alignment vertical="center"/>
      <protection locked="0"/>
    </xf>
    <xf numFmtId="164" fontId="0" fillId="0" borderId="1" xfId="1" applyFont="1" applyBorder="1" applyAlignment="1" applyProtection="1">
      <alignment horizontal="right" vertical="center" wrapText="1"/>
      <protection locked="0"/>
    </xf>
    <xf numFmtId="0" fontId="6" fillId="0" borderId="0" xfId="3"/>
    <xf numFmtId="0" fontId="0" fillId="0" borderId="13" xfId="0" applyBorder="1" applyAlignment="1" applyProtection="1">
      <alignment horizontal="center" vertical="center"/>
      <protection locked="0"/>
    </xf>
    <xf numFmtId="0" fontId="0" fillId="0" borderId="13" xfId="0" applyBorder="1" applyAlignment="1" applyProtection="1">
      <alignment horizontal="left" vertical="center"/>
      <protection locked="0"/>
    </xf>
    <xf numFmtId="9" fontId="0" fillId="0" borderId="13" xfId="2" applyFont="1" applyBorder="1" applyAlignment="1" applyProtection="1">
      <alignment horizontal="center" vertical="center"/>
      <protection locked="0"/>
    </xf>
    <xf numFmtId="0" fontId="0" fillId="2" borderId="13" xfId="0" applyFill="1" applyBorder="1" applyAlignment="1">
      <alignment horizontal="center" vertical="center"/>
    </xf>
    <xf numFmtId="2" fontId="0" fillId="0" borderId="13" xfId="0" applyNumberFormat="1" applyBorder="1" applyAlignment="1" applyProtection="1">
      <alignment horizontal="center" vertical="center"/>
      <protection locked="0"/>
    </xf>
    <xf numFmtId="14" fontId="0" fillId="0" borderId="13" xfId="2" applyNumberFormat="1" applyFont="1" applyBorder="1" applyAlignment="1" applyProtection="1">
      <alignment horizontal="center" vertical="center"/>
      <protection locked="0"/>
    </xf>
    <xf numFmtId="164" fontId="0" fillId="0" borderId="13" xfId="1" applyFont="1" applyBorder="1" applyAlignment="1" applyProtection="1">
      <alignment horizontal="center" vertical="center"/>
      <protection locked="0"/>
    </xf>
    <xf numFmtId="164" fontId="0" fillId="2" borderId="13" xfId="1" applyFont="1" applyFill="1" applyBorder="1" applyAlignment="1" applyProtection="1">
      <alignment horizontal="center" vertical="center"/>
    </xf>
    <xf numFmtId="164" fontId="2" fillId="2" borderId="13" xfId="1" applyFont="1" applyFill="1" applyBorder="1" applyAlignment="1" applyProtection="1">
      <alignment horizontal="center" vertical="center"/>
    </xf>
    <xf numFmtId="0" fontId="0" fillId="0" borderId="7" xfId="0" applyBorder="1" applyAlignment="1" applyProtection="1">
      <alignment horizontal="center"/>
      <protection locked="0"/>
    </xf>
    <xf numFmtId="164" fontId="0" fillId="0" borderId="13" xfId="1" applyFont="1" applyBorder="1" applyAlignment="1" applyProtection="1">
      <alignment vertical="center" wrapText="1"/>
      <protection locked="0"/>
    </xf>
    <xf numFmtId="0" fontId="0" fillId="0" borderId="13" xfId="0" applyBorder="1" applyProtection="1">
      <protection locked="0"/>
    </xf>
    <xf numFmtId="164" fontId="0" fillId="0" borderId="14" xfId="1" applyFont="1" applyBorder="1" applyAlignment="1" applyProtection="1">
      <alignment vertical="center" wrapText="1"/>
      <protection locked="0"/>
    </xf>
    <xf numFmtId="164" fontId="0" fillId="2" borderId="14" xfId="1" applyFont="1" applyFill="1" applyBorder="1" applyAlignment="1" applyProtection="1">
      <alignment vertical="center" wrapText="1"/>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3" fillId="0" borderId="0" xfId="0" applyFont="1" applyAlignment="1">
      <alignment horizontal="center"/>
    </xf>
    <xf numFmtId="0" fontId="3" fillId="8" borderId="16"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21" xfId="0" applyFill="1" applyBorder="1" applyAlignment="1">
      <alignment horizontal="center" vertical="center"/>
    </xf>
    <xf numFmtId="0" fontId="0" fillId="0" borderId="0" xfId="0" applyAlignment="1" applyProtection="1">
      <alignment horizontal="center" vertical="center"/>
      <protection locked="0"/>
    </xf>
    <xf numFmtId="0" fontId="0" fillId="4" borderId="0" xfId="0" applyFill="1" applyAlignment="1" applyProtection="1">
      <alignment horizontal="center" vertical="center"/>
      <protection locked="0"/>
    </xf>
    <xf numFmtId="0" fontId="2" fillId="4" borderId="0" xfId="0" applyFont="1" applyFill="1" applyAlignment="1" applyProtection="1">
      <alignment vertical="center"/>
      <protection locked="0"/>
    </xf>
    <xf numFmtId="164" fontId="2" fillId="2" borderId="1" xfId="0" applyNumberFormat="1" applyFont="1" applyFill="1" applyBorder="1" applyAlignment="1" applyProtection="1">
      <alignment horizontal="center" vertical="center"/>
      <protection locked="0"/>
    </xf>
    <xf numFmtId="0" fontId="0" fillId="0" borderId="1" xfId="0" applyBorder="1"/>
    <xf numFmtId="0" fontId="0" fillId="8" borderId="20" xfId="0" applyFill="1" applyBorder="1"/>
    <xf numFmtId="0" fontId="0" fillId="8" borderId="21" xfId="0" applyFill="1" applyBorder="1"/>
    <xf numFmtId="0" fontId="0" fillId="0" borderId="13" xfId="0" applyBorder="1"/>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0" fillId="8" borderId="20" xfId="0" applyFill="1" applyBorder="1" applyAlignment="1">
      <alignment vertical="center"/>
    </xf>
    <xf numFmtId="0" fontId="0" fillId="8" borderId="21" xfId="0" applyFill="1" applyBorder="1" applyAlignment="1">
      <alignment vertical="center"/>
    </xf>
    <xf numFmtId="164" fontId="5" fillId="8" borderId="1" xfId="0" applyNumberFormat="1"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164" fontId="2" fillId="8" borderId="1" xfId="1" applyFont="1" applyFill="1" applyBorder="1" applyAlignment="1" applyProtection="1">
      <alignment horizontal="center" vertical="center"/>
    </xf>
    <xf numFmtId="164" fontId="0" fillId="0" borderId="0" xfId="0" applyNumberFormat="1" applyAlignment="1" applyProtection="1">
      <alignment horizontal="center" vertical="center"/>
      <protection locked="0"/>
    </xf>
    <xf numFmtId="164" fontId="2" fillId="2" borderId="1" xfId="1" applyFont="1" applyFill="1" applyBorder="1" applyAlignment="1">
      <alignment vertical="center" wrapText="1"/>
    </xf>
    <xf numFmtId="164" fontId="0" fillId="8" borderId="2" xfId="1" applyFont="1" applyFill="1" applyBorder="1" applyAlignment="1" applyProtection="1">
      <alignment vertical="center" wrapText="1"/>
    </xf>
    <xf numFmtId="164" fontId="2" fillId="8" borderId="1" xfId="1" applyFont="1" applyFill="1" applyBorder="1" applyAlignment="1" applyProtection="1">
      <alignment vertical="center" wrapText="1"/>
    </xf>
    <xf numFmtId="164" fontId="0" fillId="8" borderId="1" xfId="1" applyFont="1" applyFill="1" applyBorder="1" applyAlignment="1" applyProtection="1">
      <alignment vertical="center" wrapText="1"/>
    </xf>
    <xf numFmtId="43" fontId="0" fillId="0" borderId="0" xfId="0" applyNumberFormat="1"/>
    <xf numFmtId="164" fontId="0" fillId="0" borderId="0" xfId="1" applyFont="1" applyFill="1" applyBorder="1"/>
    <xf numFmtId="0" fontId="5" fillId="0" borderId="0" xfId="0" applyFont="1" applyAlignment="1">
      <alignment horizontal="justify" vertical="center"/>
    </xf>
    <xf numFmtId="0" fontId="3" fillId="5" borderId="1" xfId="0" applyFont="1" applyFill="1" applyBorder="1" applyAlignment="1">
      <alignment horizontal="left" vertical="center" wrapText="1"/>
    </xf>
    <xf numFmtId="0" fontId="3" fillId="5" borderId="7" xfId="0" applyFont="1" applyFill="1" applyBorder="1" applyAlignment="1">
      <alignment horizontal="left" vertical="center" wrapText="1"/>
    </xf>
    <xf numFmtId="0" fontId="2" fillId="4" borderId="15" xfId="0" applyFont="1" applyFill="1" applyBorder="1"/>
    <xf numFmtId="0" fontId="10" fillId="9" borderId="12" xfId="0" applyFont="1" applyFill="1" applyBorder="1" applyAlignment="1">
      <alignment vertical="center"/>
    </xf>
    <xf numFmtId="0" fontId="10" fillId="9" borderId="2" xfId="0" applyFont="1" applyFill="1" applyBorder="1" applyAlignment="1">
      <alignment horizontal="center" vertical="center"/>
    </xf>
    <xf numFmtId="0" fontId="10" fillId="9" borderId="1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9" fillId="9" borderId="22" xfId="0" applyFont="1" applyFill="1" applyBorder="1" applyAlignment="1">
      <alignment vertical="center"/>
    </xf>
    <xf numFmtId="0" fontId="10" fillId="9" borderId="1" xfId="0" applyFont="1" applyFill="1" applyBorder="1" applyAlignment="1">
      <alignment horizontal="center" vertical="center" wrapText="1"/>
    </xf>
    <xf numFmtId="0" fontId="9" fillId="9" borderId="0" xfId="0" applyFont="1" applyFill="1" applyAlignment="1">
      <alignment vertical="center" wrapText="1"/>
    </xf>
    <xf numFmtId="0" fontId="10" fillId="9" borderId="6" xfId="0" applyFont="1" applyFill="1" applyBorder="1" applyAlignment="1">
      <alignment horizontal="center" vertical="center" wrapText="1"/>
    </xf>
    <xf numFmtId="0" fontId="10" fillId="9" borderId="1" xfId="0" applyFont="1" applyFill="1" applyBorder="1" applyAlignment="1">
      <alignment horizontal="center" vertical="center"/>
    </xf>
    <xf numFmtId="0" fontId="12" fillId="8"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3" fillId="0" borderId="0" xfId="0" applyFont="1"/>
    <xf numFmtId="0" fontId="9" fillId="9" borderId="1" xfId="0" applyFont="1" applyFill="1" applyBorder="1" applyAlignment="1">
      <alignment vertical="center"/>
    </xf>
    <xf numFmtId="0" fontId="9" fillId="9" borderId="1" xfId="0" applyFont="1" applyFill="1" applyBorder="1" applyAlignment="1">
      <alignment vertical="center" wrapText="1"/>
    </xf>
    <xf numFmtId="0" fontId="15" fillId="3" borderId="0" xfId="0" applyFont="1" applyFill="1" applyAlignment="1">
      <alignment vertical="top" wrapText="1"/>
    </xf>
    <xf numFmtId="0" fontId="9" fillId="9" borderId="2"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3" fillId="10" borderId="1" xfId="0" applyFont="1" applyFill="1" applyBorder="1" applyAlignment="1">
      <alignment horizontal="center" vertical="center" wrapText="1"/>
    </xf>
    <xf numFmtId="164" fontId="5" fillId="10" borderId="1" xfId="0" applyNumberFormat="1" applyFont="1" applyFill="1" applyBorder="1" applyAlignment="1">
      <alignment horizontal="center" vertical="center" wrapText="1"/>
    </xf>
    <xf numFmtId="164" fontId="5" fillId="10" borderId="1" xfId="1" applyFont="1" applyFill="1" applyBorder="1" applyAlignment="1">
      <alignment horizontal="center" vertical="center" wrapText="1"/>
    </xf>
    <xf numFmtId="164" fontId="3" fillId="10" borderId="1" xfId="0" applyNumberFormat="1" applyFont="1" applyFill="1" applyBorder="1" applyAlignment="1">
      <alignment horizontal="center" vertical="center" wrapText="1"/>
    </xf>
    <xf numFmtId="164" fontId="2" fillId="10" borderId="1" xfId="0" applyNumberFormat="1" applyFont="1" applyFill="1" applyBorder="1" applyAlignment="1">
      <alignment vertical="center"/>
    </xf>
    <xf numFmtId="0" fontId="0" fillId="3" borderId="6" xfId="0" applyFill="1" applyBorder="1" applyAlignment="1" applyProtection="1">
      <alignment horizontal="center" vertical="center"/>
      <protection locked="0"/>
    </xf>
    <xf numFmtId="49" fontId="0" fillId="3" borderId="1" xfId="0" applyNumberFormat="1" applyFill="1" applyBorder="1" applyAlignment="1" applyProtection="1">
      <alignment vertical="center"/>
      <protection locked="0"/>
    </xf>
    <xf numFmtId="0" fontId="0" fillId="3" borderId="8" xfId="0" applyFill="1" applyBorder="1" applyAlignment="1" applyProtection="1">
      <alignment horizontal="center" vertical="center"/>
      <protection locked="0"/>
    </xf>
    <xf numFmtId="49" fontId="0" fillId="3" borderId="13" xfId="0" applyNumberFormat="1" applyFill="1" applyBorder="1" applyAlignment="1" applyProtection="1">
      <alignment vertical="center"/>
      <protection locked="0"/>
    </xf>
    <xf numFmtId="164" fontId="2" fillId="10" borderId="1" xfId="1" applyFont="1" applyFill="1" applyBorder="1" applyAlignment="1" applyProtection="1">
      <alignment horizontal="center" vertical="center"/>
    </xf>
    <xf numFmtId="164" fontId="2" fillId="10" borderId="1" xfId="1" applyFont="1" applyFill="1" applyBorder="1" applyAlignment="1" applyProtection="1">
      <alignment vertical="center"/>
    </xf>
    <xf numFmtId="3" fontId="0" fillId="0" borderId="1" xfId="0" applyNumberFormat="1" applyBorder="1" applyAlignment="1" applyProtection="1">
      <alignment horizontal="center" vertical="center"/>
      <protection locked="0"/>
    </xf>
    <xf numFmtId="14" fontId="0" fillId="0" borderId="1" xfId="0" applyNumberFormat="1" applyBorder="1" applyAlignment="1" applyProtection="1">
      <alignment horizontal="left" vertical="center"/>
      <protection locked="0"/>
    </xf>
    <xf numFmtId="164" fontId="1" fillId="2" borderId="1" xfId="1" applyFont="1" applyFill="1" applyBorder="1" applyAlignment="1" applyProtection="1">
      <alignment horizontal="center" vertical="center"/>
    </xf>
    <xf numFmtId="164" fontId="1" fillId="2" borderId="13" xfId="1" applyFont="1" applyFill="1" applyBorder="1" applyAlignment="1" applyProtection="1">
      <alignment horizontal="center" vertical="center"/>
    </xf>
    <xf numFmtId="14" fontId="0" fillId="0" borderId="1" xfId="0" applyNumberFormat="1" applyBorder="1" applyAlignment="1" applyProtection="1">
      <alignment horizontal="center" vertical="center"/>
      <protection locked="0"/>
    </xf>
    <xf numFmtId="14" fontId="0" fillId="0" borderId="13" xfId="0" applyNumberFormat="1" applyBorder="1" applyAlignment="1" applyProtection="1">
      <alignment horizontal="center" vertical="center"/>
      <protection locked="0"/>
    </xf>
    <xf numFmtId="164" fontId="0" fillId="6" borderId="1" xfId="1" applyFont="1" applyFill="1" applyBorder="1" applyAlignment="1" applyProtection="1">
      <alignment vertical="center" wrapText="1"/>
      <protection locked="0"/>
    </xf>
    <xf numFmtId="164" fontId="0" fillId="3" borderId="1" xfId="1" applyFont="1" applyFill="1" applyBorder="1" applyAlignment="1" applyProtection="1">
      <alignment vertical="center" wrapText="1"/>
      <protection locked="0"/>
    </xf>
    <xf numFmtId="164" fontId="1" fillId="10" borderId="1" xfId="1" applyFont="1" applyFill="1" applyBorder="1" applyAlignment="1" applyProtection="1">
      <alignment vertical="center"/>
    </xf>
    <xf numFmtId="164" fontId="1" fillId="10" borderId="1" xfId="1" applyFont="1" applyFill="1" applyBorder="1" applyAlignment="1" applyProtection="1">
      <alignment horizontal="center" vertical="center"/>
    </xf>
    <xf numFmtId="164" fontId="5" fillId="11" borderId="1" xfId="0" applyNumberFormat="1" applyFont="1" applyFill="1" applyBorder="1" applyAlignment="1">
      <alignment horizontal="center" vertical="center" wrapText="1"/>
    </xf>
    <xf numFmtId="0" fontId="21" fillId="9" borderId="0" xfId="0" applyFont="1" applyFill="1" applyAlignment="1">
      <alignment vertical="center" wrapText="1"/>
    </xf>
    <xf numFmtId="0" fontId="7" fillId="9"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0" fillId="3" borderId="7" xfId="0" applyFill="1" applyBorder="1" applyAlignment="1" applyProtection="1">
      <alignment horizontal="center" vertical="center"/>
      <protection locked="0"/>
    </xf>
    <xf numFmtId="164" fontId="0" fillId="10" borderId="14" xfId="0" applyNumberFormat="1" applyFill="1" applyBorder="1" applyAlignment="1">
      <alignment vertical="center"/>
    </xf>
    <xf numFmtId="164" fontId="0" fillId="10" borderId="10" xfId="0" applyNumberFormat="1" applyFill="1" applyBorder="1" applyAlignment="1">
      <alignment vertical="center"/>
    </xf>
    <xf numFmtId="164" fontId="0" fillId="8" borderId="26" xfId="1" applyFont="1" applyFill="1" applyBorder="1" applyAlignment="1" applyProtection="1">
      <alignment vertical="center"/>
    </xf>
    <xf numFmtId="164" fontId="0" fillId="12" borderId="1" xfId="1" applyFont="1" applyFill="1" applyBorder="1" applyAlignment="1" applyProtection="1">
      <alignment vertical="center" wrapText="1"/>
    </xf>
    <xf numFmtId="0" fontId="8" fillId="9" borderId="3" xfId="0" applyFont="1" applyFill="1" applyBorder="1" applyAlignment="1">
      <alignment horizontal="center"/>
    </xf>
    <xf numFmtId="0" fontId="8" fillId="9" borderId="4" xfId="0" applyFont="1" applyFill="1" applyBorder="1" applyAlignment="1">
      <alignment horizontal="center"/>
    </xf>
    <xf numFmtId="0" fontId="8" fillId="9" borderId="5" xfId="0" applyFont="1" applyFill="1" applyBorder="1" applyAlignment="1">
      <alignment horizontal="center"/>
    </xf>
    <xf numFmtId="0" fontId="0" fillId="0" borderId="0" xfId="0" applyAlignment="1">
      <alignment horizont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5" xfId="0" applyFont="1" applyFill="1" applyBorder="1" applyAlignment="1">
      <alignment horizontal="center" vertical="center"/>
    </xf>
    <xf numFmtId="0" fontId="15" fillId="3" borderId="9" xfId="0" applyFont="1" applyFill="1" applyBorder="1" applyAlignment="1">
      <alignment horizontal="left" vertical="top" wrapText="1"/>
    </xf>
    <xf numFmtId="0" fontId="15" fillId="3" borderId="0" xfId="0" applyFont="1" applyFill="1" applyAlignment="1">
      <alignment horizontal="left" vertical="top" wrapText="1"/>
    </xf>
    <xf numFmtId="0" fontId="2" fillId="0" borderId="1" xfId="0" applyFont="1" applyBorder="1" applyAlignment="1">
      <alignment horizontal="center"/>
    </xf>
    <xf numFmtId="0" fontId="7" fillId="9" borderId="10" xfId="0" applyFont="1" applyFill="1" applyBorder="1" applyAlignment="1">
      <alignment horizontal="center" vertical="center"/>
    </xf>
    <xf numFmtId="0" fontId="7" fillId="9" borderId="0" xfId="0" applyFont="1" applyFill="1" applyAlignment="1">
      <alignment horizontal="center" vertical="center"/>
    </xf>
    <xf numFmtId="0" fontId="0" fillId="3" borderId="1" xfId="0" applyFill="1" applyBorder="1" applyAlignment="1" applyProtection="1">
      <alignment horizontal="center" vertical="center"/>
      <protection locked="0"/>
    </xf>
    <xf numFmtId="0" fontId="7" fillId="9" borderId="10" xfId="0" applyFont="1" applyFill="1" applyBorder="1" applyAlignment="1">
      <alignment horizontal="center"/>
    </xf>
    <xf numFmtId="0" fontId="7" fillId="9" borderId="0" xfId="0" applyFont="1" applyFill="1" applyAlignment="1">
      <alignment horizontal="center"/>
    </xf>
    <xf numFmtId="0" fontId="7" fillId="7" borderId="0" xfId="0" applyFont="1" applyFill="1" applyAlignment="1">
      <alignment horizontal="center" vertical="center" wrapText="1"/>
    </xf>
    <xf numFmtId="0" fontId="3" fillId="2" borderId="1" xfId="0" applyFont="1" applyFill="1" applyBorder="1" applyAlignment="1" applyProtection="1">
      <alignment horizontal="center" vertical="center"/>
      <protection locked="0"/>
    </xf>
    <xf numFmtId="0" fontId="16" fillId="3" borderId="25" xfId="0" applyFont="1" applyFill="1" applyBorder="1" applyAlignment="1">
      <alignment horizontal="left" vertical="center" wrapText="1"/>
    </xf>
    <xf numFmtId="0" fontId="16" fillId="3" borderId="0" xfId="0" applyFont="1" applyFill="1" applyAlignment="1">
      <alignment horizontal="left" vertical="center" wrapText="1"/>
    </xf>
    <xf numFmtId="0" fontId="11" fillId="9" borderId="0" xfId="0" applyFont="1" applyFill="1" applyAlignment="1">
      <alignment horizontal="center" vertical="center"/>
    </xf>
    <xf numFmtId="0" fontId="19" fillId="3" borderId="25"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25" xfId="0" applyFont="1" applyFill="1" applyBorder="1" applyAlignment="1">
      <alignment horizontal="left" vertical="center" wrapText="1"/>
    </xf>
    <xf numFmtId="0" fontId="19" fillId="3" borderId="0" xfId="0" applyFont="1" applyFill="1" applyAlignment="1">
      <alignment horizontal="left" vertical="center" wrapText="1"/>
    </xf>
    <xf numFmtId="0" fontId="20" fillId="9" borderId="0" xfId="0" applyFont="1" applyFill="1" applyAlignment="1">
      <alignment horizontal="center" vertical="center"/>
    </xf>
    <xf numFmtId="0" fontId="16" fillId="3" borderId="25" xfId="0" applyFont="1" applyFill="1" applyBorder="1" applyAlignment="1">
      <alignment horizontal="left" wrapText="1"/>
    </xf>
    <xf numFmtId="0" fontId="16" fillId="3" borderId="0" xfId="0" applyFont="1" applyFill="1" applyAlignment="1">
      <alignment horizontal="left" wrapText="1"/>
    </xf>
    <xf numFmtId="0" fontId="2" fillId="4" borderId="3" xfId="0" applyFont="1" applyFill="1" applyBorder="1" applyAlignment="1">
      <alignment horizontal="center"/>
    </xf>
    <xf numFmtId="0" fontId="2" fillId="4" borderId="5" xfId="0" applyFont="1" applyFill="1" applyBorder="1" applyAlignment="1">
      <alignment horizontal="center"/>
    </xf>
    <xf numFmtId="0" fontId="18" fillId="9" borderId="3" xfId="0" applyFont="1" applyFill="1" applyBorder="1" applyAlignment="1">
      <alignment horizontal="center"/>
    </xf>
    <xf numFmtId="0" fontId="18" fillId="9" borderId="5" xfId="0" applyFont="1" applyFill="1" applyBorder="1" applyAlignment="1">
      <alignment horizontal="center"/>
    </xf>
  </cellXfs>
  <cellStyles count="4">
    <cellStyle name="Hyperlink" xfId="3" builtinId="8"/>
    <cellStyle name="Komma" xfId="1" builtinId="3"/>
    <cellStyle name="Procent" xfId="2" builtinId="5"/>
    <cellStyle name="Standaard" xfId="0" builtinId="0"/>
  </cellStyles>
  <dxfs count="115">
    <dxf>
      <fill>
        <patternFill>
          <bgColor theme="2"/>
        </patternFill>
      </fill>
    </dxf>
    <dxf>
      <fill>
        <patternFill>
          <bgColor theme="2"/>
        </patternFill>
      </fill>
    </dxf>
    <dxf>
      <fill>
        <patternFill>
          <fgColor indexed="64"/>
          <bgColor rgb="FFFFFF00"/>
        </patternFill>
      </fill>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ill>
        <patternFill>
          <fgColor indexed="64"/>
          <bgColor rgb="FFFFFF00"/>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right style="thin">
          <color indexed="64"/>
        </right>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indexed="64"/>
          <bgColor rgb="FFFFFF00"/>
        </patternFill>
      </fill>
      <alignment horizontal="general"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ill>
        <patternFill>
          <fgColor indexed="64"/>
          <bgColor rgb="FFFFFF00"/>
        </patternFill>
      </fill>
      <alignment horizontal="general"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64" formatCode="_-* #,##0.00_-;\-* #,##0.00_-;_-* &quot;-&quot;??_-;_-@_-"/>
      <fill>
        <patternFill patternType="solid">
          <fgColor indexed="64"/>
          <bgColor them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right style="thin">
          <color indexed="64"/>
        </right>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medium">
          <color indexed="64"/>
        </right>
        <top/>
        <bottom/>
      </border>
    </dxf>
    <dxf>
      <font>
        <b/>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medium">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2"/>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right style="thin">
          <color indexed="64"/>
        </right>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indexed="64"/>
          <bgColor rgb="FFFFFF00"/>
        </patternFill>
      </fill>
      <border diagonalUp="0" diagonalDown="0" outline="0">
        <left style="thin">
          <color indexed="64"/>
        </left>
        <right style="medium">
          <color indexed="64"/>
        </right>
        <top style="thin">
          <color indexed="64"/>
        </top>
        <bottom style="thin">
          <color indexed="64"/>
        </bottom>
      </border>
    </dxf>
    <dxf>
      <fill>
        <patternFill>
          <fgColor indexed="64"/>
          <bgColor rgb="FFFFFF00"/>
        </patternFill>
      </fill>
      <border diagonalUp="0" diagonalDown="0" outline="0">
        <left style="medium">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indexed="64"/>
          <bgColor rgb="FFFFFF00"/>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ill>
        <patternFill>
          <fgColor indexed="64"/>
          <bgColor rgb="FFFFFF00"/>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right style="thin">
          <color indexed="64"/>
        </right>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164" formatCode="_-* #,##0.00_-;\-* #,##0.00_-;_-* &quot;-&quot;??_-;_-@_-"/>
      <fill>
        <patternFill patternType="solid">
          <fgColor indexed="64"/>
          <bgColor theme="3" tint="0.79998168889431442"/>
        </patternFill>
      </fill>
      <alignment horizontal="general" vertical="center" textRotation="0" wrapText="0" indent="0" justifyLastLine="0" shrinkToFit="0" readingOrder="0"/>
      <border outline="0">
        <left style="thin">
          <color indexed="64"/>
        </left>
        <right style="thin">
          <color indexed="64"/>
        </right>
      </border>
    </dxf>
    <dxf>
      <numFmt numFmtId="34" formatCode="_ &quot;€&quot;\ * #,##0.00_ ;_ &quot;€&quot;\ * \-#,##0.00_ ;_ &quot;€&quot;\ * &quot;-&quot;??_ ;_ @_ "/>
      <fill>
        <patternFill patternType="solid">
          <fgColor indexed="64"/>
          <bgColor theme="3"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30" formatCode="@"/>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u val="none"/>
        <vertAlign val="baseline"/>
        <sz val="12"/>
        <color theme="0"/>
        <name val="Calibri"/>
        <family val="2"/>
        <scheme val="minor"/>
      </font>
      <fill>
        <patternFill patternType="solid">
          <fgColor indexed="64"/>
          <bgColor theme="4"/>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91721</xdr:colOff>
      <xdr:row>0</xdr:row>
      <xdr:rowOff>0</xdr:rowOff>
    </xdr:from>
    <xdr:to>
      <xdr:col>19</xdr:col>
      <xdr:colOff>759243</xdr:colOff>
      <xdr:row>8</xdr:row>
      <xdr:rowOff>16227</xdr:rowOff>
    </xdr:to>
    <xdr:pic>
      <xdr:nvPicPr>
        <xdr:cNvPr id="15" name="Afbeelding 4">
          <a:extLst>
            <a:ext uri="{FF2B5EF4-FFF2-40B4-BE49-F238E27FC236}">
              <a16:creationId xmlns:a16="http://schemas.microsoft.com/office/drawing/2014/main" id="{99A1631D-FD25-47AA-AE65-69C93188716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1832" y="0"/>
          <a:ext cx="6128523" cy="1502833"/>
        </a:xfrm>
        <a:prstGeom prst="rect">
          <a:avLst/>
        </a:prstGeom>
        <a:noFill/>
      </xdr:spPr>
    </xdr:pic>
    <xdr:clientData/>
  </xdr:twoCellAnchor>
  <xdr:twoCellAnchor editAs="oneCell">
    <xdr:from>
      <xdr:col>5</xdr:col>
      <xdr:colOff>48638</xdr:colOff>
      <xdr:row>0</xdr:row>
      <xdr:rowOff>141210</xdr:rowOff>
    </xdr:from>
    <xdr:to>
      <xdr:col>9</xdr:col>
      <xdr:colOff>401109</xdr:colOff>
      <xdr:row>4</xdr:row>
      <xdr:rowOff>0</xdr:rowOff>
    </xdr:to>
    <xdr:pic>
      <xdr:nvPicPr>
        <xdr:cNvPr id="13" name="Afbeelding 6">
          <a:extLst>
            <a:ext uri="{FF2B5EF4-FFF2-40B4-BE49-F238E27FC236}">
              <a16:creationId xmlns:a16="http://schemas.microsoft.com/office/drawing/2014/main" id="{FE76DBAB-CFD7-4583-AFDB-67C57B3C6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9555" y="141210"/>
          <a:ext cx="2807804" cy="578457"/>
        </a:xfrm>
        <a:prstGeom prst="rect">
          <a:avLst/>
        </a:prstGeom>
        <a:noFill/>
        <a:ln>
          <a:noFill/>
        </a:ln>
      </xdr:spPr>
    </xdr:pic>
    <xdr:clientData/>
  </xdr:twoCellAnchor>
  <xdr:twoCellAnchor editAs="oneCell">
    <xdr:from>
      <xdr:col>1</xdr:col>
      <xdr:colOff>613832</xdr:colOff>
      <xdr:row>0</xdr:row>
      <xdr:rowOff>153034</xdr:rowOff>
    </xdr:from>
    <xdr:to>
      <xdr:col>4</xdr:col>
      <xdr:colOff>591347</xdr:colOff>
      <xdr:row>4</xdr:row>
      <xdr:rowOff>55217</xdr:rowOff>
    </xdr:to>
    <xdr:pic>
      <xdr:nvPicPr>
        <xdr:cNvPr id="2" name="Afbeelding 1">
          <a:extLst>
            <a:ext uri="{FF2B5EF4-FFF2-40B4-BE49-F238E27FC236}">
              <a16:creationId xmlns:a16="http://schemas.microsoft.com/office/drawing/2014/main" id="{8DAB8F4F-94C7-93B7-0806-E9A42107B6B3}"/>
            </a:ext>
          </a:extLst>
        </xdr:cNvPr>
        <xdr:cNvPicPr>
          <a:picLocks noChangeAspect="1"/>
        </xdr:cNvPicPr>
      </xdr:nvPicPr>
      <xdr:blipFill>
        <a:blip xmlns:r="http://schemas.openxmlformats.org/officeDocument/2006/relationships" r:embed="rId3"/>
        <a:stretch>
          <a:fillRect/>
        </a:stretch>
      </xdr:blipFill>
      <xdr:spPr>
        <a:xfrm>
          <a:off x="1237789" y="153034"/>
          <a:ext cx="1825199" cy="63105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D6EEC4-BD73-4C4A-A8C6-E4B942E8FADF}" name="Tabel1" displayName="Tabel1" ref="A13:P113" totalsRowShown="0" headerRowDxfId="114" headerRowBorderDxfId="113" tableBorderDxfId="112" totalsRowBorderDxfId="111">
  <autoFilter ref="A13:P113" xr:uid="{35D6EEC4-BD73-4C4A-A8C6-E4B942E8FADF}"/>
  <tableColumns count="16">
    <tableColumn id="1" xr3:uid="{20C9E6A6-99AB-429C-9186-A2B9C1AD4743}" name="Partners" dataDxfId="110"/>
    <tableColumn id="2" xr3:uid="{4F8884E4-E692-43DD-AE09-A402B71EF15F}" name="NAAM ORGANISATIE" dataDxfId="109"/>
    <tableColumn id="4" xr3:uid="{9C828215-0E6E-4C2D-B10D-4A3FEC3959F3}" name="KBO-NUMMER" dataDxfId="108"/>
    <tableColumn id="5" xr3:uid="{40D4CE98-6326-49BE-8646-5BC1F10ED9B2}" name="TYPE" dataDxfId="107"/>
    <tableColumn id="6" xr3:uid="{BB971FEF-0A24-469C-A75B-F9B948EA2F5E}" name="LOONKOSTEN" dataDxfId="106">
      <calculatedColumnFormula>SUMIF(Tabel2[Partnerorganisatie],Tabel1[[#This Row],[NAAM ORGANISATIE]],Tabel2[Totaal personeelskost])</calculatedColumnFormula>
    </tableColumn>
    <tableColumn id="7" xr3:uid="{73627563-7EE0-411B-8073-002D8EF5861F}" name="WERKINGSKOSTEN" dataDxfId="105">
      <calculatedColumnFormula>SUMIF(Tabel3[Opdrachtgevende Partnerorganisatie],Tabel1[[#This Row],[NAAM ORGANISATIE]],Tabel3[Totaal])</calculatedColumnFormula>
    </tableColumn>
    <tableColumn id="8" xr3:uid="{2D2ABF22-215D-4E88-AF2D-B3904D2C52B7}" name="EXTERNE PRESTATIES" dataDxfId="104">
      <calculatedColumnFormula>SUMIF(Tabel4[Opdrachtgevende partnerorganisatie],Tabel1[[#This Row],[NAAM ORGANISATIE]],Tabel4[Totaal])</calculatedColumnFormula>
    </tableColumn>
    <tableColumn id="9" xr3:uid="{331A5011-D7D4-49A8-931E-CBB7A1F4467F}" name="INVESTERINGSKOSTEN" dataDxfId="103">
      <calculatedColumnFormula>SUMIF(Tabel5[Opdrachtgevende Partnerorganisatie],Tabel1[[#This Row],[NAAM ORGANISATIE]],Tabel5[Totaal])</calculatedColumnFormula>
    </tableColumn>
    <tableColumn id="10" xr3:uid="{70F1C2DD-11ED-48EC-A11F-599FD59B7255}" name="ONTVANGSTEN" dataDxfId="102">
      <calculatedColumnFormula>-SUMIF(Tabel6[Partnerorganisatie],Tabel1[[#This Row],[NAAM ORGANISATIE]],Tabel6[Bedrag ontvangst])</calculatedColumnFormula>
    </tableColumn>
    <tableColumn id="12" xr3:uid="{15BAFBB5-0315-45EF-B726-DFC80647EC3B}" name="TOTAAL" dataDxfId="101">
      <calculatedColumnFormula>SUM(Tabel1[[#This Row],[LOONKOSTEN]:[ONTVANGSTEN]])</calculatedColumnFormula>
    </tableColumn>
    <tableColumn id="13" xr3:uid="{31E31991-5373-41D9-B6E4-21C1E082AACD}" name="LOONKOSTEN2" dataDxfId="100">
      <calculatedColumnFormula>SUMIF(Tabel2[Partnerorganisatie],Tabel1[[#This Row],[NAAM ORGANISATIE]],Tabel2[Aanvaarde kost])</calculatedColumnFormula>
    </tableColumn>
    <tableColumn id="14" xr3:uid="{ADAE8351-61D8-4C17-B52C-40035B4EA5E3}" name="WERKINGSKOSTEN2" dataDxfId="99">
      <calculatedColumnFormula>SUMIF(Tabel3[Opdrachtgevende Partnerorganisatie],Tabel1[[#This Row],[NAAM ORGANISATIE]],Tabel3[Aanvaarde kost])</calculatedColumnFormula>
    </tableColumn>
    <tableColumn id="15" xr3:uid="{C7490361-80AC-4FB9-A9AA-52DFFB2EDCF5}" name="EXTERNE PRESTATIES2" dataDxfId="98">
      <calculatedColumnFormula>SUMIF(Tabel4[Opdrachtgevende partnerorganisatie],Tabel1[[#This Row],[NAAM ORGANISATIE]],Tabel4[Aanvaarde kost])</calculatedColumnFormula>
    </tableColumn>
    <tableColumn id="16" xr3:uid="{B2945CA5-2411-413C-A9B2-EB19A06A424A}" name="INVESTERINGSKOSTEN2" dataDxfId="97">
      <calculatedColumnFormula>SUMIF(Tabel5[Opdrachtgevende Partnerorganisatie],Tabel1[[#This Row],[NAAM ORGANISATIE]],Tabel5[Aanvaarde kost])</calculatedColumnFormula>
    </tableColumn>
    <tableColumn id="17" xr3:uid="{4A6C194F-90E7-425E-8854-A276C6024D3E}" name="ONTVANGSTEN2" dataDxfId="96">
      <calculatedColumnFormula>-SUMIF(Tabel6[Partnerorganisatie],Tabel1[[#This Row],[NAAM ORGANISATIE]],Tabel6[Aanvaarde ontvangsten])</calculatedColumnFormula>
    </tableColumn>
    <tableColumn id="18" xr3:uid="{89FCFB92-0164-4E90-87AA-E2BD5E764B7D}" name="TOTAAL GOEDGEKEURD" dataDxfId="95">
      <calculatedColumnFormula>SUM(Tabel1[[#This Row],[LOONKOSTEN2]:[ONTVANGSTEN2]])</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EEB802-F714-452E-80C5-0C9B68CE7EFF}" name="Tabel2" displayName="Tabel2" ref="A8:V208" totalsRowShown="0" headerRowDxfId="94" tableBorderDxfId="93">
  <autoFilter ref="A8:V208" xr:uid="{DFEEB802-F714-452E-80C5-0C9B68CE7EFF}"/>
  <tableColumns count="22">
    <tableColumn id="1" xr3:uid="{6F5B60F7-7D94-41E7-84F7-096BBFE2E151}" name="Bewijsstuknummer" dataDxfId="92"/>
    <tableColumn id="2" xr3:uid="{547F327F-A296-437C-B8A8-2FD938CCB817}" name="Naam werknemer" dataDxfId="91"/>
    <tableColumn id="19" xr3:uid="{C12D6A3E-8CE2-4B89-9F61-CFA4ADF88C29}" name="Rijksregisternummer werknemer" dataDxfId="90"/>
    <tableColumn id="21" xr3:uid="{2438694A-D780-4FFC-8E49-0C7B81A8DBE9}" name="Omschrijving uit de begroting" dataDxfId="89"/>
    <tableColumn id="3" xr3:uid="{AB77208E-ED5F-47F1-B662-AF1DAFCB2AF7}" name="Partnerorganisatie" dataDxfId="88"/>
    <tableColumn id="4" xr3:uid="{DD055B2A-5CFE-4A0F-A53A-4C8E9C00A0E7}" name="Doelstelling" dataDxfId="87"/>
    <tableColumn id="5" xr3:uid="{3A997888-5A31-42FF-85F4-3642A9069A7F}" name="Projectjaar_x000a_(1)" dataDxfId="86"/>
    <tableColumn id="6" xr3:uid="{92154FEF-CDD5-4AC6-87DA-A1D7D3327B85}" name="Aantal gepresteerde uren jaarbasis_x000a_(2)" dataDxfId="85"/>
    <tableColumn id="7" xr3:uid="{3D76CFCC-3AF0-4C1D-A9FE-E8F5A9777955}" name="Brutoloon_x000a_(3)" dataDxfId="84"/>
    <tableColumn id="8" xr3:uid="{7CD67557-CA91-4DAD-8423-87E76CDFA873}" name="Tewerkstellingsbreuk arbeidsovereenkomst (%)_x000a_(4)" dataDxfId="83" dataCellStyle="Procent"/>
    <tableColumn id="9" xr3:uid="{EA230BCA-56C0-4635-8AB4-EEDAF96C0A3F}" name="Standaard uurtarief_x000a_SUT" dataDxfId="82">
      <calculatedColumnFormula>IFERROR(I9*1.2%,0)</calculatedColumnFormula>
    </tableColumn>
    <tableColumn id="10" xr3:uid="{9A15E2BC-B04D-4ADD-8491-2E0764C9C931}" name="Toewijzing_x000a_(ja/nee)_x000a_(5)" dataDxfId="81"/>
    <tableColumn id="11" xr3:uid="{B62DF913-FBEB-4AE1-A75C-04F99D505B71}" name="Toewijzings-percentage (%)_x000a_(6)" dataDxfId="80" dataCellStyle="Procent"/>
    <tableColumn id="12" xr3:uid="{160E6AB4-13A7-4946-9EF9-766D96BE3D27}" name="Startdatum toewijzing (dd/mm/jjjj)_x000a_(7)" dataDxfId="79" dataCellStyle="Procent"/>
    <tableColumn id="13" xr3:uid="{74F28500-95AE-439F-A013-3282858C43C7}" name="Einddatum toewijzing (dd/mm/jjjj)" dataDxfId="78" dataCellStyle="Procent"/>
    <tableColumn id="14" xr3:uid="{DF061F5A-C0FF-49A2-8EC7-7F080A7033F9}" name="Uren op toewijzing" dataDxfId="77" dataCellStyle="Komma">
      <calculatedColumnFormula>IF(OR(L9="nee",J9="",M9="",N9="",O9=""),0,((DATEDIF(N9,O9+1,"m")*H9/12+DATEDIF(N9,O9+1,"md")*H9/365)*J9*M9))</calculatedColumnFormula>
    </tableColumn>
    <tableColumn id="15" xr3:uid="{91685E53-BF75-4595-A50C-2BA0BF424379}" name="Uren op tijdsregistratie_x000a_(8)" dataDxfId="76" dataCellStyle="Komma"/>
    <tableColumn id="16" xr3:uid="{1866C9D2-D856-42AA-8B4D-6B337320ED38}" name="Totaal uren" dataDxfId="75" dataCellStyle="Komma">
      <calculatedColumnFormula>IF(AND(P9="",Q9=""),0,P9+Q9)</calculatedColumnFormula>
    </tableColumn>
    <tableColumn id="17" xr3:uid="{A0A15D2D-DFC0-473C-B5CC-802191951119}" name="Totaal personeelskost" dataDxfId="74" dataCellStyle="Komma">
      <calculatedColumnFormula>K9*R9</calculatedColumnFormula>
    </tableColumn>
    <tableColumn id="18" xr3:uid="{6971CE63-2EE0-4FBD-8159-F44713A332FB}" name="Extra toelichting" dataDxfId="73"/>
    <tableColumn id="23" xr3:uid="{EBA241F8-0911-499D-AB8C-AC2F4A42A7B3}" name="Aanvaarde kost" dataDxfId="72"/>
    <tableColumn id="24" xr3:uid="{769641D2-B832-45DC-B32A-79054F98D181}" name="Toelichting aanvaarding of weigering" dataDxfId="71"/>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279AC3-6F92-40ED-A10A-862FA6DAA4FF}" name="Tabel3" displayName="Tabel3" ref="A7:O207" totalsRowShown="0" headerRowDxfId="70" headerRowBorderDxfId="69" tableBorderDxfId="68" totalsRowBorderDxfId="67">
  <autoFilter ref="A7:O207" xr:uid="{79279AC3-6F92-40ED-A10A-862FA6DAA4FF}"/>
  <tableColumns count="15">
    <tableColumn id="1" xr3:uid="{D2F2524C-767E-4F46-8959-3C4D7ED91DEC}" name="Bewijsstuknummer" dataDxfId="66"/>
    <tableColumn id="2" xr3:uid="{D812FAAC-416F-4B5A-9C5F-B99065BECDDC}" name="Opdrachtgevende Partnerorganisatie" dataDxfId="65"/>
    <tableColumn id="13" xr3:uid="{FD0E7DD1-8E64-4D69-8D6C-49BD9D39E77C}" name="Factuurdatum" dataDxfId="64"/>
    <tableColumn id="12" xr3:uid="{B6933ADC-8BEC-42CF-9EC1-79A409CCAB68}" name="Omschrijving uit de begroting" dataDxfId="63"/>
    <tableColumn id="3" xr3:uid="{2CB486FE-8FB7-4E70-9444-81DB2786A8C7}" name="Omschrijving kost" dataDxfId="62"/>
    <tableColumn id="4" xr3:uid="{1A35AFF9-9F9F-450A-80DB-626824B6FC5E}" name="Naam leverancier of onderaannemer" dataDxfId="61"/>
    <tableColumn id="5" xr3:uid="{7FBE77F5-52A7-4DC5-AD72-66399DBC3021}" name=" KBO-nr." dataDxfId="60"/>
    <tableColumn id="6" xr3:uid="{49A70C7C-7AE5-401E-BB3F-E7C23E29C2AB}" name="Opdracht onderhevig aan de wet op overheidsopdrachten?" dataDxfId="59"/>
    <tableColumn id="7" xr3:uid="{AED7E827-0962-4B08-AD1E-61120BB84E07}" name="Doelstelling" dataDxfId="58"/>
    <tableColumn id="8" xr3:uid="{4E1ACD40-29FC-4418-88E9-CCB3C54F236B}" name="Kostprijs excl. BTW" dataDxfId="57" dataCellStyle="Komma"/>
    <tableColumn id="9" xr3:uid="{E993E0CB-424B-4B0C-B4B1-5C68842597C8}" name="Niet-recupereerbare BTW (indien van toepassing)" dataDxfId="56" dataCellStyle="Komma"/>
    <tableColumn id="10" xr3:uid="{EEB57C58-6AA9-4C9D-A81F-F758ECB6710F}" name="Totaal" dataDxfId="55" dataCellStyle="Komma">
      <calculatedColumnFormula>J8+K8</calculatedColumnFormula>
    </tableColumn>
    <tableColumn id="11" xr3:uid="{F31181AF-7518-455B-B806-A94EA5F1EAFF}" name="Toelichting " dataDxfId="54"/>
    <tableColumn id="14" xr3:uid="{ADF78190-37B4-46AF-98D5-921B721D21C4}" name="Aanvaarde kost" dataDxfId="53"/>
    <tableColumn id="15" xr3:uid="{3845BD93-65AE-49A8-AB88-40B169FA6D11}" name="Toelichting aanvaarding of weigering" dataDxfId="52"/>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112A7C-82A8-4B11-9136-73E0A01E9C68}" name="Tabel4" displayName="Tabel4" ref="A7:O107" totalsRowShown="0" headerRowDxfId="51" tableBorderDxfId="50">
  <autoFilter ref="A7:O107" xr:uid="{3A112A7C-82A8-4B11-9136-73E0A01E9C68}"/>
  <tableColumns count="15">
    <tableColumn id="1" xr3:uid="{9161576D-C182-4201-A009-D5B53BC47C2C}" name="Bewijsstuknummer" dataDxfId="49"/>
    <tableColumn id="2" xr3:uid="{F0C54B40-CB1A-4DB9-83AD-BEE6A1570730}" name="Opdrachtgevende partnerorganisatie" dataDxfId="48"/>
    <tableColumn id="16" xr3:uid="{10225837-86F9-4380-8A36-EEC9D1CC4AD2}" name="Factuurdatum" dataDxfId="47"/>
    <tableColumn id="15" xr3:uid="{1CD0DC53-24E1-4804-9542-DFC17B976B72}" name="Omschrijving uit de begroting" dataDxfId="46"/>
    <tableColumn id="3" xr3:uid="{A80135BC-AE4E-4A27-A9C5-8D3DF37C6493}" name="Omschrijving prestatie" dataDxfId="45"/>
    <tableColumn id="5" xr3:uid="{9713E36B-4328-4079-A462-88E97A73BD93}" name="Naam leverancier of onderaannemer" dataDxfId="44"/>
    <tableColumn id="6" xr3:uid="{5737BB87-B457-4741-9BA0-8BA901E0EE59}" name="KBO-nr" dataDxfId="43"/>
    <tableColumn id="7" xr3:uid="{8A8603A4-37F5-4336-BF08-48168EFCE8C6}" name="Opdracht onderhevig aan de wet op de overheidsopdrachten?" dataDxfId="42"/>
    <tableColumn id="4" xr3:uid="{AF0FD0BD-24F2-4B21-B508-3C17965DD002}" name="Doelstelling" dataDxfId="41"/>
    <tableColumn id="8" xr3:uid="{97A4634A-35E4-42FB-9E2C-2BDDC186B555}" name="Kostprijs excl. BTW" dataDxfId="40" dataCellStyle="Komma"/>
    <tableColumn id="9" xr3:uid="{857D4770-A2AC-4444-9D11-593901870411}" name="Niet-recupereerbare BTW (indien van toepassing)" dataDxfId="39" dataCellStyle="Komma"/>
    <tableColumn id="10" xr3:uid="{3D81A3FA-F38C-4E88-9939-92E8F7A7B202}" name="Totaal" dataDxfId="38" dataCellStyle="Komma">
      <calculatedColumnFormula>J8+K8</calculatedColumnFormula>
    </tableColumn>
    <tableColumn id="11" xr3:uid="{39E37704-4B08-4E4D-A789-2273F02BEEF8}" name="Toelichting " dataDxfId="37"/>
    <tableColumn id="12" xr3:uid="{7D7ED925-0520-4819-A47A-9F45F77C9031}" name="Aanvaarde kost" dataDxfId="36"/>
    <tableColumn id="13" xr3:uid="{79B3F681-F66B-4A66-9FD7-484719BBC24A}" name="Toelichting aanvaarding of weigering" dataDxfId="35"/>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4933E2-71D9-4F40-A290-05B77283DDA4}" name="Tabel5" displayName="Tabel5" ref="A7:Q107" totalsRowShown="0" headerRowDxfId="34" tableBorderDxfId="33">
  <autoFilter ref="A7:Q107" xr:uid="{374933E2-71D9-4F40-A290-05B77283DDA4}"/>
  <tableColumns count="17">
    <tableColumn id="1" xr3:uid="{039998AE-C237-416D-8CF9-AA5B49DB1BC5}" name="Bewijsstuknummer" dataDxfId="32"/>
    <tableColumn id="2" xr3:uid="{BD1F2E4C-4B6B-48A6-9853-A1C3F19CC278}" name="Opdrachtgevende Partnerorganisatie" dataDxfId="31"/>
    <tableColumn id="15" xr3:uid="{B99C8E07-BC44-4315-9010-3F98BBCFE118}" name="Factuurdatum" dataDxfId="30"/>
    <tableColumn id="3" xr3:uid="{5B495EF7-129E-4BF8-9BC1-832CD612FB2C}" name="Omschrijving uit de begroting" dataDxfId="29"/>
    <tableColumn id="4" xr3:uid="{4D1CD3EA-887F-4485-BB89-9CEF953907CE}" name="Omschrijving investering" dataDxfId="28"/>
    <tableColumn id="12" xr3:uid="{388A85B2-A10C-4A82-9817-9ED362982A30}" name="Naam leverancier of onderaannemer" dataDxfId="27"/>
    <tableColumn id="13" xr3:uid="{3AEF5FD5-0BA6-4704-9219-031D8EC27917}" name=" KBO-nr." dataDxfId="26"/>
    <tableColumn id="14" xr3:uid="{641163A8-E90B-408C-A37A-1697C45DCDB7}" name="Opdracht onderhevig aan de wet op de overheidsopdrachten?" dataDxfId="25"/>
    <tableColumn id="5" xr3:uid="{E8491B18-B6FD-4971-8EA2-B5264BCE67DA}" name="Doelstelling" dataDxfId="24"/>
    <tableColumn id="6" xr3:uid="{97948661-05DD-4B74-9F9C-5A0E6A3B3AF4}" name="Eenheidsprijs (ex. BTW)" dataDxfId="23" dataCellStyle="Komma"/>
    <tableColumn id="7" xr3:uid="{6563FE86-48D6-4CD7-8CC6-F8A5B7291401}" name="Aantal" dataDxfId="22" dataCellStyle="Komma"/>
    <tableColumn id="8" xr3:uid="{E8BDAA2B-5A9E-44DD-811C-8E18930DB50A}" name="Kostprijs excl. BTW" dataDxfId="21" dataCellStyle="Komma">
      <calculatedColumnFormula>J8*K8</calculatedColumnFormula>
    </tableColumn>
    <tableColumn id="9" xr3:uid="{9EE0AD3E-712D-46DF-A3D0-A0FE4E574FE8}" name="Niet-recupereerbare BTW (indien van toepassing)" dataDxfId="20" dataCellStyle="Komma"/>
    <tableColumn id="10" xr3:uid="{66ECD540-60C7-474B-9D23-056FE741C461}" name="Totaal" dataDxfId="19" dataCellStyle="Komma">
      <calculatedColumnFormula>L8+M8</calculatedColumnFormula>
    </tableColumn>
    <tableColumn id="11" xr3:uid="{A3C4FBA4-0BB7-4C9E-8955-31355978C318}" name="Toelichting " dataDxfId="18"/>
    <tableColumn id="16" xr3:uid="{E1170850-2CFA-46AB-AC08-1C2770BDD07F}" name="Aanvaarde kost" dataDxfId="17"/>
    <tableColumn id="17" xr3:uid="{1EC69C97-DC9F-42AA-A060-24F0EBC16B61}" name="Toelichting aanvaarding of weigering" dataDxfId="16"/>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033EB2-FAC4-44E1-A5D4-BFF71B7AEAE2}" name="Tabel6" displayName="Tabel6" ref="A7:L37" totalsRowShown="0" headerRowDxfId="15" tableBorderDxfId="14">
  <autoFilter ref="A7:L37" xr:uid="{27033EB2-FAC4-44E1-A5D4-BFF71B7AEAE2}"/>
  <tableColumns count="12">
    <tableColumn id="1" xr3:uid="{D086BE8A-8F50-4980-A6C9-631093222615}" name="Bewijsstuknummer" dataDxfId="13"/>
    <tableColumn id="2" xr3:uid="{11E03C4B-15D3-494D-BC53-6FFC50D8D20A}" name="Partnerorganisatie" dataDxfId="12"/>
    <tableColumn id="12" xr3:uid="{21748F8D-97BE-4897-B071-27751AFEA250}" name="Factuurdatum" dataDxfId="11"/>
    <tableColumn id="11" xr3:uid="{CFF933CB-D9DA-40F6-952D-4F1CCFEA4907}" name="Omschrijving uit de begroting" dataDxfId="10"/>
    <tableColumn id="3" xr3:uid="{9EF3CCC8-377A-4775-9149-A9FCDD421116}" name="Omschrijving ontvangst" dataDxfId="9"/>
    <tableColumn id="4" xr3:uid="{BC79A49C-AD8E-48AD-B815-1E55D12A66B7}" name="Doelstelling" dataDxfId="8"/>
    <tableColumn id="5" xr3:uid="{0DCF7945-C1EC-4DC9-B2F0-A833E89D9D89}" name="Financieringsbron _x000a_(1)" dataDxfId="7"/>
    <tableColumn id="6" xr3:uid="{22A1897F-0040-4F74-806F-B8D8EB7A9BB2}" name="Persoonsgebonden_x000a_(ja/nee)" dataDxfId="6"/>
    <tableColumn id="7" xr3:uid="{2CBD89A7-73CC-484F-A486-AA93545AE138}" name="Bedrag ontvangst" dataDxfId="5" dataCellStyle="Komma"/>
    <tableColumn id="8" xr3:uid="{48BDDE1F-6153-4608-987F-083A0DC3903F}" name="Verantwoording van de inbreng (vb. type subsidiekanaal, ...)" dataDxfId="4"/>
    <tableColumn id="9" xr3:uid="{1DFCE309-A154-4A6E-88F1-EC3D599C2EE2}" name="Aanvaarde ontvangsten" dataDxfId="3"/>
    <tableColumn id="10" xr3:uid="{1E502963-591C-4CB3-96C2-8DF1D8644742}" name="Toelichting aanvaarding of weigering" dataDxfId="2"/>
  </tableColumns>
  <tableStyleInfo name="TableStyleMedium4" showFirstColumn="0" showLastColumn="0" showRowStripes="1" showColumnStripes="0"/>
</table>
</file>

<file path=xl/theme/theme1.xml><?xml version="1.0" encoding="utf-8"?>
<a:theme xmlns:a="http://schemas.openxmlformats.org/drawingml/2006/main" name="Thema WEWIS (FOT)">
  <a:themeElements>
    <a:clrScheme name="Wewis">
      <a:dk1>
        <a:srgbClr val="373636"/>
      </a:dk1>
      <a:lt1>
        <a:sysClr val="window" lastClr="FFFFFF"/>
      </a:lt1>
      <a:dk2>
        <a:srgbClr val="6B6B6B"/>
      </a:dk2>
      <a:lt2>
        <a:srgbClr val="F6F5F3"/>
      </a:lt2>
      <a:accent1>
        <a:srgbClr val="176D8A"/>
      </a:accent1>
      <a:accent2>
        <a:srgbClr val="E69B1E"/>
      </a:accent2>
      <a:accent3>
        <a:srgbClr val="C9D010"/>
      </a:accent3>
      <a:accent4>
        <a:srgbClr val="843860"/>
      </a:accent4>
      <a:accent5>
        <a:srgbClr val="D5D5D5"/>
      </a:accent5>
      <a:accent6>
        <a:srgbClr val="FFEB00"/>
      </a:accent6>
      <a:hlink>
        <a:srgbClr val="3C96BE"/>
      </a:hlink>
      <a:folHlink>
        <a:srgbClr val="AA78A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8DB8C-66A2-47F2-903A-84076411A574}">
  <sheetPr>
    <tabColor rgb="FF92D050"/>
  </sheetPr>
  <dimension ref="A1:V41"/>
  <sheetViews>
    <sheetView tabSelected="1" topLeftCell="A9" zoomScaleNormal="100" workbookViewId="0">
      <selection activeCell="Y21" sqref="Y21"/>
    </sheetView>
  </sheetViews>
  <sheetFormatPr defaultRowHeight="14.5" x14ac:dyDescent="0.35"/>
  <cols>
    <col min="1" max="1" width="1.81640625" customWidth="1"/>
    <col min="2" max="3" width="8.90625" customWidth="1"/>
    <col min="20" max="20" width="19" customWidth="1"/>
  </cols>
  <sheetData>
    <row r="1" spans="1:22" x14ac:dyDescent="0.35">
      <c r="A1" s="139"/>
      <c r="B1" s="139"/>
      <c r="C1" s="139"/>
      <c r="D1" s="139"/>
      <c r="E1" s="139"/>
      <c r="F1" s="139"/>
      <c r="G1" s="139"/>
      <c r="H1" s="139"/>
      <c r="I1" s="139"/>
      <c r="J1" s="139"/>
      <c r="K1" s="139"/>
      <c r="L1" s="139"/>
      <c r="M1" s="139"/>
      <c r="N1" s="139"/>
      <c r="O1" s="139"/>
      <c r="P1" s="139"/>
      <c r="Q1" s="139"/>
      <c r="R1" s="139"/>
      <c r="S1" s="139"/>
      <c r="T1" s="139"/>
    </row>
    <row r="2" spans="1:22" x14ac:dyDescent="0.35">
      <c r="A2" s="139"/>
      <c r="B2" s="139"/>
      <c r="C2" s="139"/>
      <c r="D2" s="139"/>
      <c r="E2" s="139"/>
      <c r="F2" s="139"/>
      <c r="G2" s="139"/>
      <c r="H2" s="139"/>
      <c r="I2" s="139"/>
      <c r="J2" s="139"/>
      <c r="K2" s="139"/>
      <c r="L2" s="139"/>
      <c r="M2" s="139"/>
      <c r="N2" s="139"/>
      <c r="O2" s="139"/>
      <c r="P2" s="139"/>
      <c r="Q2" s="139"/>
      <c r="R2" s="139"/>
      <c r="S2" s="139"/>
      <c r="T2" s="139"/>
    </row>
    <row r="3" spans="1:22" x14ac:dyDescent="0.35">
      <c r="A3" s="139"/>
      <c r="B3" s="139"/>
      <c r="C3" s="139"/>
      <c r="D3" s="139"/>
      <c r="E3" s="139"/>
      <c r="F3" s="139"/>
      <c r="G3" s="139"/>
      <c r="H3" s="139"/>
      <c r="I3" s="139"/>
      <c r="J3" s="139"/>
      <c r="K3" s="139"/>
      <c r="L3" s="139"/>
      <c r="M3" s="139"/>
      <c r="N3" s="139"/>
      <c r="O3" s="139"/>
      <c r="P3" s="139"/>
      <c r="Q3" s="139"/>
      <c r="R3" s="139"/>
      <c r="S3" s="139"/>
      <c r="T3" s="139"/>
    </row>
    <row r="4" spans="1:22" x14ac:dyDescent="0.35">
      <c r="A4" s="139"/>
      <c r="B4" s="139"/>
      <c r="C4" s="139"/>
      <c r="D4" s="139"/>
      <c r="E4" s="139"/>
      <c r="F4" s="139"/>
      <c r="G4" s="139"/>
      <c r="H4" s="139"/>
      <c r="I4" s="139"/>
      <c r="J4" s="139"/>
      <c r="K4" s="139"/>
      <c r="L4" s="139"/>
      <c r="M4" s="139"/>
      <c r="N4" s="139"/>
      <c r="O4" s="139"/>
      <c r="P4" s="139"/>
      <c r="Q4" s="139"/>
      <c r="R4" s="139"/>
      <c r="S4" s="139"/>
      <c r="T4" s="139"/>
    </row>
    <row r="5" spans="1:22" x14ac:dyDescent="0.35">
      <c r="A5" s="139"/>
      <c r="B5" s="139"/>
      <c r="C5" s="139"/>
      <c r="D5" s="139"/>
      <c r="E5" s="139"/>
      <c r="F5" s="139"/>
      <c r="G5" s="139"/>
      <c r="H5" s="139"/>
      <c r="I5" s="139"/>
      <c r="J5" s="139"/>
      <c r="K5" s="139"/>
      <c r="L5" s="139"/>
      <c r="M5" s="139"/>
      <c r="N5" s="139"/>
      <c r="O5" s="139"/>
      <c r="P5" s="139"/>
      <c r="Q5" s="139"/>
      <c r="R5" s="139"/>
      <c r="S5" s="139"/>
      <c r="T5" s="139"/>
    </row>
    <row r="6" spans="1:22" x14ac:dyDescent="0.35">
      <c r="A6" s="139"/>
      <c r="B6" s="139"/>
      <c r="C6" s="139"/>
      <c r="D6" s="139"/>
      <c r="E6" s="139"/>
      <c r="F6" s="139"/>
      <c r="G6" s="139"/>
      <c r="H6" s="139"/>
      <c r="I6" s="139"/>
      <c r="J6" s="139"/>
      <c r="K6" s="139"/>
      <c r="L6" s="139"/>
      <c r="M6" s="139"/>
      <c r="N6" s="139"/>
      <c r="O6" s="139"/>
      <c r="P6" s="139"/>
      <c r="Q6" s="139"/>
      <c r="R6" s="139"/>
      <c r="S6" s="139"/>
      <c r="T6" s="139"/>
    </row>
    <row r="7" spans="1:22" x14ac:dyDescent="0.35">
      <c r="A7" s="139"/>
      <c r="B7" s="139"/>
      <c r="C7" s="139"/>
      <c r="D7" s="139"/>
      <c r="E7" s="139"/>
      <c r="F7" s="139"/>
      <c r="G7" s="139"/>
      <c r="H7" s="139"/>
      <c r="I7" s="139"/>
      <c r="J7" s="139"/>
      <c r="K7" s="139"/>
      <c r="L7" s="139"/>
      <c r="M7" s="139"/>
      <c r="N7" s="139"/>
      <c r="O7" s="139"/>
      <c r="P7" s="139"/>
      <c r="Q7" s="139"/>
      <c r="R7" s="139"/>
      <c r="S7" s="139"/>
      <c r="T7" s="139"/>
    </row>
    <row r="8" spans="1:22" ht="17" customHeight="1" x14ac:dyDescent="0.35">
      <c r="A8" s="139"/>
      <c r="B8" s="139"/>
      <c r="C8" s="139"/>
      <c r="D8" s="139"/>
      <c r="E8" s="139"/>
      <c r="F8" s="139"/>
      <c r="G8" s="139"/>
      <c r="H8" s="139"/>
      <c r="I8" s="139"/>
      <c r="J8" s="139"/>
      <c r="K8" s="139"/>
      <c r="L8" s="139"/>
      <c r="M8" s="139"/>
      <c r="N8" s="139"/>
      <c r="O8" s="139"/>
      <c r="P8" s="139"/>
      <c r="Q8" s="139"/>
      <c r="R8" s="139"/>
      <c r="S8" s="139"/>
      <c r="T8" s="139"/>
    </row>
    <row r="9" spans="1:22" ht="36.5" customHeight="1" thickBot="1" x14ac:dyDescent="0.4">
      <c r="A9" s="139"/>
      <c r="B9" s="139"/>
      <c r="C9" s="139"/>
      <c r="D9" s="139"/>
      <c r="E9" s="139"/>
      <c r="F9" s="139"/>
      <c r="G9" s="139"/>
      <c r="H9" s="139"/>
      <c r="I9" s="139"/>
      <c r="J9" s="139"/>
      <c r="K9" s="139"/>
      <c r="L9" s="139"/>
      <c r="M9" s="139"/>
      <c r="N9" s="139"/>
      <c r="O9" s="139"/>
      <c r="P9" s="139"/>
      <c r="Q9" s="139"/>
      <c r="R9" s="139"/>
      <c r="S9" s="139"/>
      <c r="T9" s="139"/>
    </row>
    <row r="10" spans="1:22" ht="19" thickBot="1" x14ac:dyDescent="0.4">
      <c r="A10" s="1"/>
      <c r="B10" s="140" t="s">
        <v>678</v>
      </c>
      <c r="C10" s="141"/>
      <c r="D10" s="141"/>
      <c r="E10" s="141"/>
      <c r="F10" s="141"/>
      <c r="G10" s="141"/>
      <c r="H10" s="141"/>
      <c r="I10" s="141"/>
      <c r="J10" s="141"/>
      <c r="K10" s="141"/>
      <c r="L10" s="141"/>
      <c r="M10" s="141"/>
      <c r="N10" s="141"/>
      <c r="O10" s="141"/>
      <c r="P10" s="141"/>
      <c r="Q10" s="141"/>
      <c r="R10" s="141"/>
      <c r="S10" s="141"/>
      <c r="T10" s="142"/>
    </row>
    <row r="11" spans="1:22" ht="15" thickBot="1" x14ac:dyDescent="0.4">
      <c r="A11" s="1"/>
      <c r="B11" s="1"/>
      <c r="C11" s="1"/>
      <c r="D11" s="1"/>
      <c r="E11" s="1"/>
      <c r="F11" s="1"/>
      <c r="G11" s="1"/>
      <c r="H11" s="1"/>
      <c r="I11" s="1"/>
      <c r="J11" s="1"/>
      <c r="K11" s="1"/>
      <c r="L11" s="1"/>
      <c r="M11" s="1"/>
      <c r="N11" s="1"/>
      <c r="O11" s="1"/>
      <c r="P11" s="1"/>
      <c r="Q11" s="1"/>
      <c r="R11" s="1"/>
      <c r="S11" s="1"/>
      <c r="T11" s="1"/>
    </row>
    <row r="12" spans="1:22" ht="15" thickBot="1" x14ac:dyDescent="0.4">
      <c r="A12" s="2"/>
      <c r="B12" s="136" t="s">
        <v>21</v>
      </c>
      <c r="C12" s="137"/>
      <c r="D12" s="137"/>
      <c r="E12" s="137"/>
      <c r="F12" s="137"/>
      <c r="G12" s="137"/>
      <c r="H12" s="137"/>
      <c r="I12" s="137"/>
      <c r="J12" s="137"/>
      <c r="K12" s="137"/>
      <c r="L12" s="137"/>
      <c r="M12" s="137"/>
      <c r="N12" s="137"/>
      <c r="O12" s="137"/>
      <c r="P12" s="137"/>
      <c r="Q12" s="137"/>
      <c r="R12" s="137"/>
      <c r="S12" s="137"/>
      <c r="T12" s="138"/>
    </row>
    <row r="13" spans="1:22" ht="13.5" customHeight="1" x14ac:dyDescent="0.35"/>
    <row r="14" spans="1:22" ht="14.4" customHeight="1" x14ac:dyDescent="0.35">
      <c r="B14" s="143" t="s">
        <v>683</v>
      </c>
      <c r="C14" s="143"/>
      <c r="D14" s="143"/>
      <c r="E14" s="143"/>
      <c r="F14" s="143"/>
      <c r="G14" s="143"/>
      <c r="H14" s="143"/>
      <c r="I14" s="143"/>
      <c r="J14" s="143"/>
      <c r="K14" s="143"/>
      <c r="L14" s="143"/>
      <c r="M14" s="143"/>
      <c r="N14" s="143"/>
      <c r="O14" s="143"/>
      <c r="P14" s="143"/>
      <c r="Q14" s="143"/>
      <c r="R14" s="143"/>
      <c r="S14" s="143"/>
      <c r="T14" s="143"/>
      <c r="V14" s="35"/>
    </row>
    <row r="15" spans="1:22" ht="14.4" customHeight="1" x14ac:dyDescent="0.35">
      <c r="B15" s="144"/>
      <c r="C15" s="144"/>
      <c r="D15" s="144"/>
      <c r="E15" s="144"/>
      <c r="F15" s="144"/>
      <c r="G15" s="144"/>
      <c r="H15" s="144"/>
      <c r="I15" s="144"/>
      <c r="J15" s="144"/>
      <c r="K15" s="144"/>
      <c r="L15" s="144"/>
      <c r="M15" s="144"/>
      <c r="N15" s="144"/>
      <c r="O15" s="144"/>
      <c r="P15" s="144"/>
      <c r="Q15" s="144"/>
      <c r="R15" s="144"/>
      <c r="S15" s="144"/>
      <c r="T15" s="144"/>
    </row>
    <row r="16" spans="1:22" ht="14.4" customHeight="1" x14ac:dyDescent="0.35">
      <c r="B16" s="144"/>
      <c r="C16" s="144"/>
      <c r="D16" s="144"/>
      <c r="E16" s="144"/>
      <c r="F16" s="144"/>
      <c r="G16" s="144"/>
      <c r="H16" s="144"/>
      <c r="I16" s="144"/>
      <c r="J16" s="144"/>
      <c r="K16" s="144"/>
      <c r="L16" s="144"/>
      <c r="M16" s="144"/>
      <c r="N16" s="144"/>
      <c r="O16" s="144"/>
      <c r="P16" s="144"/>
      <c r="Q16" s="144"/>
      <c r="R16" s="144"/>
      <c r="S16" s="144"/>
      <c r="T16" s="144"/>
    </row>
    <row r="17" spans="2:20" ht="14.4" customHeight="1" x14ac:dyDescent="0.35">
      <c r="B17" s="144"/>
      <c r="C17" s="144"/>
      <c r="D17" s="144"/>
      <c r="E17" s="144"/>
      <c r="F17" s="144"/>
      <c r="G17" s="144"/>
      <c r="H17" s="144"/>
      <c r="I17" s="144"/>
      <c r="J17" s="144"/>
      <c r="K17" s="144"/>
      <c r="L17" s="144"/>
      <c r="M17" s="144"/>
      <c r="N17" s="144"/>
      <c r="O17" s="144"/>
      <c r="P17" s="144"/>
      <c r="Q17" s="144"/>
      <c r="R17" s="144"/>
      <c r="S17" s="144"/>
      <c r="T17" s="144"/>
    </row>
    <row r="18" spans="2:20" ht="14.4" customHeight="1" x14ac:dyDescent="0.35">
      <c r="B18" s="144"/>
      <c r="C18" s="144"/>
      <c r="D18" s="144"/>
      <c r="E18" s="144"/>
      <c r="F18" s="144"/>
      <c r="G18" s="144"/>
      <c r="H18" s="144"/>
      <c r="I18" s="144"/>
      <c r="J18" s="144"/>
      <c r="K18" s="144"/>
      <c r="L18" s="144"/>
      <c r="M18" s="144"/>
      <c r="N18" s="144"/>
      <c r="O18" s="144"/>
      <c r="P18" s="144"/>
      <c r="Q18" s="144"/>
      <c r="R18" s="144"/>
      <c r="S18" s="144"/>
      <c r="T18" s="144"/>
    </row>
    <row r="19" spans="2:20" ht="14.4" customHeight="1" x14ac:dyDescent="0.35">
      <c r="B19" s="144"/>
      <c r="C19" s="144"/>
      <c r="D19" s="144"/>
      <c r="E19" s="144"/>
      <c r="F19" s="144"/>
      <c r="G19" s="144"/>
      <c r="H19" s="144"/>
      <c r="I19" s="144"/>
      <c r="J19" s="144"/>
      <c r="K19" s="144"/>
      <c r="L19" s="144"/>
      <c r="M19" s="144"/>
      <c r="N19" s="144"/>
      <c r="O19" s="144"/>
      <c r="P19" s="144"/>
      <c r="Q19" s="144"/>
      <c r="R19" s="144"/>
      <c r="S19" s="144"/>
      <c r="T19" s="144"/>
    </row>
    <row r="20" spans="2:20" ht="14.4" customHeight="1" x14ac:dyDescent="0.35">
      <c r="B20" s="144"/>
      <c r="C20" s="144"/>
      <c r="D20" s="144"/>
      <c r="E20" s="144"/>
      <c r="F20" s="144"/>
      <c r="G20" s="144"/>
      <c r="H20" s="144"/>
      <c r="I20" s="144"/>
      <c r="J20" s="144"/>
      <c r="K20" s="144"/>
      <c r="L20" s="144"/>
      <c r="M20" s="144"/>
      <c r="N20" s="144"/>
      <c r="O20" s="144"/>
      <c r="P20" s="144"/>
      <c r="Q20" s="144"/>
      <c r="R20" s="144"/>
      <c r="S20" s="144"/>
      <c r="T20" s="144"/>
    </row>
    <row r="21" spans="2:20" ht="14.4" customHeight="1" x14ac:dyDescent="0.35">
      <c r="B21" s="144"/>
      <c r="C21" s="144"/>
      <c r="D21" s="144"/>
      <c r="E21" s="144"/>
      <c r="F21" s="144"/>
      <c r="G21" s="144"/>
      <c r="H21" s="144"/>
      <c r="I21" s="144"/>
      <c r="J21" s="144"/>
      <c r="K21" s="144"/>
      <c r="L21" s="144"/>
      <c r="M21" s="144"/>
      <c r="N21" s="144"/>
      <c r="O21" s="144"/>
      <c r="P21" s="144"/>
      <c r="Q21" s="144"/>
      <c r="R21" s="144"/>
      <c r="S21" s="144"/>
      <c r="T21" s="144"/>
    </row>
    <row r="22" spans="2:20" ht="14.4" customHeight="1" x14ac:dyDescent="0.35">
      <c r="B22" s="144"/>
      <c r="C22" s="144"/>
      <c r="D22" s="144"/>
      <c r="E22" s="144"/>
      <c r="F22" s="144"/>
      <c r="G22" s="144"/>
      <c r="H22" s="144"/>
      <c r="I22" s="144"/>
      <c r="J22" s="144"/>
      <c r="K22" s="144"/>
      <c r="L22" s="144"/>
      <c r="M22" s="144"/>
      <c r="N22" s="144"/>
      <c r="O22" s="144"/>
      <c r="P22" s="144"/>
      <c r="Q22" s="144"/>
      <c r="R22" s="144"/>
      <c r="S22" s="144"/>
      <c r="T22" s="144"/>
    </row>
    <row r="23" spans="2:20" ht="14.4" customHeight="1" x14ac:dyDescent="0.35">
      <c r="B23" s="144"/>
      <c r="C23" s="144"/>
      <c r="D23" s="144"/>
      <c r="E23" s="144"/>
      <c r="F23" s="144"/>
      <c r="G23" s="144"/>
      <c r="H23" s="144"/>
      <c r="I23" s="144"/>
      <c r="J23" s="144"/>
      <c r="K23" s="144"/>
      <c r="L23" s="144"/>
      <c r="M23" s="144"/>
      <c r="N23" s="144"/>
      <c r="O23" s="144"/>
      <c r="P23" s="144"/>
      <c r="Q23" s="144"/>
      <c r="R23" s="144"/>
      <c r="S23" s="144"/>
      <c r="T23" s="144"/>
    </row>
    <row r="24" spans="2:20" ht="14.4" customHeight="1" x14ac:dyDescent="0.35">
      <c r="B24" s="144"/>
      <c r="C24" s="144"/>
      <c r="D24" s="144"/>
      <c r="E24" s="144"/>
      <c r="F24" s="144"/>
      <c r="G24" s="144"/>
      <c r="H24" s="144"/>
      <c r="I24" s="144"/>
      <c r="J24" s="144"/>
      <c r="K24" s="144"/>
      <c r="L24" s="144"/>
      <c r="M24" s="144"/>
      <c r="N24" s="144"/>
      <c r="O24" s="144"/>
      <c r="P24" s="144"/>
      <c r="Q24" s="144"/>
      <c r="R24" s="144"/>
      <c r="S24" s="144"/>
      <c r="T24" s="144"/>
    </row>
    <row r="25" spans="2:20" ht="14.4" customHeight="1" x14ac:dyDescent="0.35">
      <c r="B25" s="144"/>
      <c r="C25" s="144"/>
      <c r="D25" s="144"/>
      <c r="E25" s="144"/>
      <c r="F25" s="144"/>
      <c r="G25" s="144"/>
      <c r="H25" s="144"/>
      <c r="I25" s="144"/>
      <c r="J25" s="144"/>
      <c r="K25" s="144"/>
      <c r="L25" s="144"/>
      <c r="M25" s="144"/>
      <c r="N25" s="144"/>
      <c r="O25" s="144"/>
      <c r="P25" s="144"/>
      <c r="Q25" s="144"/>
      <c r="R25" s="144"/>
      <c r="S25" s="144"/>
      <c r="T25" s="144"/>
    </row>
    <row r="26" spans="2:20" ht="14.4" customHeight="1" x14ac:dyDescent="0.35">
      <c r="B26" s="144"/>
      <c r="C26" s="144"/>
      <c r="D26" s="144"/>
      <c r="E26" s="144"/>
      <c r="F26" s="144"/>
      <c r="G26" s="144"/>
      <c r="H26" s="144"/>
      <c r="I26" s="144"/>
      <c r="J26" s="144"/>
      <c r="K26" s="144"/>
      <c r="L26" s="144"/>
      <c r="M26" s="144"/>
      <c r="N26" s="144"/>
      <c r="O26" s="144"/>
      <c r="P26" s="144"/>
      <c r="Q26" s="144"/>
      <c r="R26" s="144"/>
      <c r="S26" s="144"/>
      <c r="T26" s="144"/>
    </row>
    <row r="27" spans="2:20" ht="14.4" customHeight="1" x14ac:dyDescent="0.35">
      <c r="B27" s="144"/>
      <c r="C27" s="144"/>
      <c r="D27" s="144"/>
      <c r="E27" s="144"/>
      <c r="F27" s="144"/>
      <c r="G27" s="144"/>
      <c r="H27" s="144"/>
      <c r="I27" s="144"/>
      <c r="J27" s="144"/>
      <c r="K27" s="144"/>
      <c r="L27" s="144"/>
      <c r="M27" s="144"/>
      <c r="N27" s="144"/>
      <c r="O27" s="144"/>
      <c r="P27" s="144"/>
      <c r="Q27" s="144"/>
      <c r="R27" s="144"/>
      <c r="S27" s="144"/>
      <c r="T27" s="144"/>
    </row>
    <row r="28" spans="2:20" ht="14.4" customHeight="1" x14ac:dyDescent="0.35">
      <c r="B28" s="144"/>
      <c r="C28" s="144"/>
      <c r="D28" s="144"/>
      <c r="E28" s="144"/>
      <c r="F28" s="144"/>
      <c r="G28" s="144"/>
      <c r="H28" s="144"/>
      <c r="I28" s="144"/>
      <c r="J28" s="144"/>
      <c r="K28" s="144"/>
      <c r="L28" s="144"/>
      <c r="M28" s="144"/>
      <c r="N28" s="144"/>
      <c r="O28" s="144"/>
      <c r="P28" s="144"/>
      <c r="Q28" s="144"/>
      <c r="R28" s="144"/>
      <c r="S28" s="144"/>
      <c r="T28" s="144"/>
    </row>
    <row r="29" spans="2:20" ht="14.4" customHeight="1" x14ac:dyDescent="0.35">
      <c r="B29" s="144"/>
      <c r="C29" s="144"/>
      <c r="D29" s="144"/>
      <c r="E29" s="144"/>
      <c r="F29" s="144"/>
      <c r="G29" s="144"/>
      <c r="H29" s="144"/>
      <c r="I29" s="144"/>
      <c r="J29" s="144"/>
      <c r="K29" s="144"/>
      <c r="L29" s="144"/>
      <c r="M29" s="144"/>
      <c r="N29" s="144"/>
      <c r="O29" s="144"/>
      <c r="P29" s="144"/>
      <c r="Q29" s="144"/>
      <c r="R29" s="144"/>
      <c r="S29" s="144"/>
      <c r="T29" s="144"/>
    </row>
    <row r="30" spans="2:20" ht="14.4" customHeight="1" x14ac:dyDescent="0.35">
      <c r="B30" s="144"/>
      <c r="C30" s="144"/>
      <c r="D30" s="144"/>
      <c r="E30" s="144"/>
      <c r="F30" s="144"/>
      <c r="G30" s="144"/>
      <c r="H30" s="144"/>
      <c r="I30" s="144"/>
      <c r="J30" s="144"/>
      <c r="K30" s="144"/>
      <c r="L30" s="144"/>
      <c r="M30" s="144"/>
      <c r="N30" s="144"/>
      <c r="O30" s="144"/>
      <c r="P30" s="144"/>
      <c r="Q30" s="144"/>
      <c r="R30" s="144"/>
      <c r="S30" s="144"/>
      <c r="T30" s="144"/>
    </row>
    <row r="31" spans="2:20" ht="14.4" customHeight="1" x14ac:dyDescent="0.35">
      <c r="B31" s="144"/>
      <c r="C31" s="144"/>
      <c r="D31" s="144"/>
      <c r="E31" s="144"/>
      <c r="F31" s="144"/>
      <c r="G31" s="144"/>
      <c r="H31" s="144"/>
      <c r="I31" s="144"/>
      <c r="J31" s="144"/>
      <c r="K31" s="144"/>
      <c r="L31" s="144"/>
      <c r="M31" s="144"/>
      <c r="N31" s="144"/>
      <c r="O31" s="144"/>
      <c r="P31" s="144"/>
      <c r="Q31" s="144"/>
      <c r="R31" s="144"/>
      <c r="S31" s="144"/>
      <c r="T31" s="144"/>
    </row>
    <row r="32" spans="2:20" ht="14.4" customHeight="1" x14ac:dyDescent="0.35">
      <c r="B32" s="144"/>
      <c r="C32" s="144"/>
      <c r="D32" s="144"/>
      <c r="E32" s="144"/>
      <c r="F32" s="144"/>
      <c r="G32" s="144"/>
      <c r="H32" s="144"/>
      <c r="I32" s="144"/>
      <c r="J32" s="144"/>
      <c r="K32" s="144"/>
      <c r="L32" s="144"/>
      <c r="M32" s="144"/>
      <c r="N32" s="144"/>
      <c r="O32" s="144"/>
      <c r="P32" s="144"/>
      <c r="Q32" s="144"/>
      <c r="R32" s="144"/>
      <c r="S32" s="144"/>
      <c r="T32" s="144"/>
    </row>
    <row r="33" spans="2:20" ht="14.4" customHeight="1" x14ac:dyDescent="0.35">
      <c r="B33" s="144"/>
      <c r="C33" s="144"/>
      <c r="D33" s="144"/>
      <c r="E33" s="144"/>
      <c r="F33" s="144"/>
      <c r="G33" s="144"/>
      <c r="H33" s="144"/>
      <c r="I33" s="144"/>
      <c r="J33" s="144"/>
      <c r="K33" s="144"/>
      <c r="L33" s="144"/>
      <c r="M33" s="144"/>
      <c r="N33" s="144"/>
      <c r="O33" s="144"/>
      <c r="P33" s="144"/>
      <c r="Q33" s="144"/>
      <c r="R33" s="144"/>
      <c r="S33" s="144"/>
      <c r="T33" s="144"/>
    </row>
    <row r="34" spans="2:20" ht="14.4" customHeight="1" x14ac:dyDescent="0.35">
      <c r="B34" s="144"/>
      <c r="C34" s="144"/>
      <c r="D34" s="144"/>
      <c r="E34" s="144"/>
      <c r="F34" s="144"/>
      <c r="G34" s="144"/>
      <c r="H34" s="144"/>
      <c r="I34" s="144"/>
      <c r="J34" s="144"/>
      <c r="K34" s="144"/>
      <c r="L34" s="144"/>
      <c r="M34" s="144"/>
      <c r="N34" s="144"/>
      <c r="O34" s="144"/>
      <c r="P34" s="144"/>
      <c r="Q34" s="144"/>
      <c r="R34" s="144"/>
      <c r="S34" s="144"/>
      <c r="T34" s="144"/>
    </row>
    <row r="35" spans="2:20" ht="14.4" customHeight="1" x14ac:dyDescent="0.35">
      <c r="B35" s="144"/>
      <c r="C35" s="144"/>
      <c r="D35" s="144"/>
      <c r="E35" s="144"/>
      <c r="F35" s="144"/>
      <c r="G35" s="144"/>
      <c r="H35" s="144"/>
      <c r="I35" s="144"/>
      <c r="J35" s="144"/>
      <c r="K35" s="144"/>
      <c r="L35" s="144"/>
      <c r="M35" s="144"/>
      <c r="N35" s="144"/>
      <c r="O35" s="144"/>
      <c r="P35" s="144"/>
      <c r="Q35" s="144"/>
      <c r="R35" s="144"/>
      <c r="S35" s="144"/>
      <c r="T35" s="144"/>
    </row>
    <row r="36" spans="2:20" ht="14.4" customHeight="1" x14ac:dyDescent="0.35">
      <c r="B36" s="144"/>
      <c r="C36" s="144"/>
      <c r="D36" s="144"/>
      <c r="E36" s="144"/>
      <c r="F36" s="144"/>
      <c r="G36" s="144"/>
      <c r="H36" s="144"/>
      <c r="I36" s="144"/>
      <c r="J36" s="144"/>
      <c r="K36" s="144"/>
      <c r="L36" s="144"/>
      <c r="M36" s="144"/>
      <c r="N36" s="144"/>
      <c r="O36" s="144"/>
      <c r="P36" s="144"/>
      <c r="Q36" s="144"/>
      <c r="R36" s="144"/>
      <c r="S36" s="144"/>
      <c r="T36" s="144"/>
    </row>
    <row r="37" spans="2:20" ht="14.4" customHeight="1" x14ac:dyDescent="0.35">
      <c r="B37" s="144"/>
      <c r="C37" s="144"/>
      <c r="D37" s="144"/>
      <c r="E37" s="144"/>
      <c r="F37" s="144"/>
      <c r="G37" s="144"/>
      <c r="H37" s="144"/>
      <c r="I37" s="144"/>
      <c r="J37" s="144"/>
      <c r="K37" s="144"/>
      <c r="L37" s="144"/>
      <c r="M37" s="144"/>
      <c r="N37" s="144"/>
      <c r="O37" s="144"/>
      <c r="P37" s="144"/>
      <c r="Q37" s="144"/>
      <c r="R37" s="144"/>
      <c r="S37" s="144"/>
      <c r="T37" s="144"/>
    </row>
    <row r="38" spans="2:20" ht="22.75" customHeight="1" x14ac:dyDescent="0.35">
      <c r="B38" s="144"/>
      <c r="C38" s="144"/>
      <c r="D38" s="144"/>
      <c r="E38" s="144"/>
      <c r="F38" s="144"/>
      <c r="G38" s="144"/>
      <c r="H38" s="144"/>
      <c r="I38" s="144"/>
      <c r="J38" s="144"/>
      <c r="K38" s="144"/>
      <c r="L38" s="144"/>
      <c r="M38" s="144"/>
      <c r="N38" s="144"/>
      <c r="O38" s="144"/>
      <c r="P38" s="144"/>
      <c r="Q38" s="144"/>
      <c r="R38" s="144"/>
      <c r="S38" s="144"/>
      <c r="T38" s="144"/>
    </row>
    <row r="39" spans="2:20" x14ac:dyDescent="0.35">
      <c r="B39" s="144"/>
      <c r="C39" s="144"/>
      <c r="D39" s="144"/>
      <c r="E39" s="144"/>
      <c r="F39" s="144"/>
      <c r="G39" s="144"/>
      <c r="H39" s="144"/>
      <c r="I39" s="144"/>
      <c r="J39" s="144"/>
      <c r="K39" s="144"/>
      <c r="L39" s="144"/>
      <c r="M39" s="144"/>
      <c r="N39" s="144"/>
      <c r="O39" s="144"/>
      <c r="P39" s="144"/>
      <c r="Q39" s="144"/>
      <c r="R39" s="144"/>
      <c r="S39" s="144"/>
      <c r="T39" s="144"/>
    </row>
    <row r="40" spans="2:20" x14ac:dyDescent="0.35">
      <c r="B40" s="144"/>
      <c r="C40" s="144"/>
      <c r="D40" s="144"/>
      <c r="E40" s="144"/>
      <c r="F40" s="144"/>
      <c r="G40" s="144"/>
      <c r="H40" s="144"/>
      <c r="I40" s="144"/>
      <c r="J40" s="144"/>
      <c r="K40" s="144"/>
      <c r="L40" s="144"/>
      <c r="M40" s="144"/>
      <c r="N40" s="144"/>
      <c r="O40" s="144"/>
      <c r="P40" s="144"/>
      <c r="Q40" s="144"/>
      <c r="R40" s="144"/>
      <c r="S40" s="144"/>
      <c r="T40" s="144"/>
    </row>
    <row r="41" spans="2:20" x14ac:dyDescent="0.35">
      <c r="B41" s="144"/>
      <c r="C41" s="144"/>
      <c r="D41" s="144"/>
      <c r="E41" s="144"/>
      <c r="F41" s="144"/>
      <c r="G41" s="144"/>
      <c r="H41" s="144"/>
      <c r="I41" s="144"/>
      <c r="J41" s="144"/>
      <c r="K41" s="144"/>
      <c r="L41" s="144"/>
      <c r="M41" s="144"/>
      <c r="N41" s="144"/>
      <c r="O41" s="144"/>
      <c r="P41" s="144"/>
      <c r="Q41" s="144"/>
      <c r="R41" s="144"/>
      <c r="S41" s="144"/>
      <c r="T41" s="144"/>
    </row>
  </sheetData>
  <mergeCells count="4">
    <mergeCell ref="B12:T12"/>
    <mergeCell ref="A1:T9"/>
    <mergeCell ref="B10:T10"/>
    <mergeCell ref="B14:T4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4642D-80D0-40BB-9C31-284749B2C381}">
  <dimension ref="A2:Q113"/>
  <sheetViews>
    <sheetView zoomScaleNormal="100" workbookViewId="0">
      <selection activeCell="E16" sqref="E16"/>
    </sheetView>
  </sheetViews>
  <sheetFormatPr defaultColWidth="8.90625" defaultRowHeight="14.5" outlineLevelCol="1" x14ac:dyDescent="0.35"/>
  <cols>
    <col min="1" max="1" width="37.6328125" customWidth="1"/>
    <col min="2" max="2" width="20.90625" customWidth="1"/>
    <col min="3" max="3" width="26.36328125" bestFit="1" customWidth="1"/>
    <col min="5" max="5" width="17.36328125" bestFit="1" customWidth="1"/>
    <col min="6" max="6" width="21.90625" bestFit="1" customWidth="1"/>
    <col min="7" max="7" width="12.54296875" customWidth="1"/>
    <col min="8" max="8" width="13.453125" customWidth="1"/>
    <col min="9" max="9" width="15.453125" customWidth="1"/>
    <col min="10" max="10" width="12.6328125" bestFit="1" customWidth="1"/>
    <col min="11" max="11" width="12.90625" hidden="1" customWidth="1" outlineLevel="1"/>
    <col min="12" max="12" width="13.1796875" hidden="1" customWidth="1" outlineLevel="1"/>
    <col min="13" max="14" width="13.36328125" hidden="1" customWidth="1" outlineLevel="1"/>
    <col min="15" max="15" width="13" hidden="1" customWidth="1" outlineLevel="1"/>
    <col min="16" max="16" width="16.08984375" hidden="1" customWidth="1" outlineLevel="1"/>
    <col min="17" max="17" width="8.90625" collapsed="1"/>
  </cols>
  <sheetData>
    <row r="2" spans="1:16" ht="18.5" x14ac:dyDescent="0.35">
      <c r="A2" s="146" t="s">
        <v>22</v>
      </c>
      <c r="B2" s="147"/>
      <c r="C2" s="147"/>
      <c r="D2" s="147"/>
      <c r="E2" s="147"/>
      <c r="F2" s="147"/>
      <c r="G2" s="147"/>
      <c r="H2" s="147"/>
      <c r="I2" s="147"/>
      <c r="J2" s="147"/>
    </row>
    <row r="3" spans="1:16" ht="15.5" x14ac:dyDescent="0.35">
      <c r="A3" s="98" t="s">
        <v>26</v>
      </c>
      <c r="B3" s="148"/>
      <c r="C3" s="148"/>
      <c r="D3" s="148"/>
      <c r="E3" s="148"/>
      <c r="F3" s="148"/>
      <c r="G3" s="148"/>
      <c r="H3" s="148"/>
      <c r="I3" s="148"/>
      <c r="J3" s="148"/>
    </row>
    <row r="4" spans="1:16" ht="15.5" x14ac:dyDescent="0.35">
      <c r="A4" s="98" t="s">
        <v>27</v>
      </c>
      <c r="B4" s="148"/>
      <c r="C4" s="148"/>
      <c r="D4" s="148"/>
      <c r="E4" s="148"/>
      <c r="F4" s="148"/>
      <c r="G4" s="148"/>
      <c r="H4" s="148"/>
      <c r="I4" s="148"/>
      <c r="J4" s="148"/>
    </row>
    <row r="5" spans="1:16" ht="31" x14ac:dyDescent="0.35">
      <c r="A5" s="99" t="s">
        <v>44</v>
      </c>
      <c r="B5" s="148"/>
      <c r="C5" s="148"/>
      <c r="D5" s="148"/>
      <c r="E5" s="148"/>
      <c r="F5" s="148"/>
      <c r="G5" s="148"/>
      <c r="H5" s="148"/>
      <c r="I5" s="148"/>
      <c r="J5" s="148"/>
    </row>
    <row r="6" spans="1:16" ht="15.5" x14ac:dyDescent="0.35">
      <c r="A6" s="98" t="s">
        <v>24</v>
      </c>
      <c r="B6" s="148"/>
      <c r="C6" s="148"/>
      <c r="D6" s="148"/>
      <c r="E6" s="148"/>
      <c r="F6" s="148"/>
      <c r="G6" s="148"/>
      <c r="H6" s="148"/>
      <c r="I6" s="148"/>
      <c r="J6" s="148"/>
    </row>
    <row r="7" spans="1:16" ht="15.5" x14ac:dyDescent="0.35">
      <c r="A7" s="98" t="s">
        <v>25</v>
      </c>
      <c r="B7" s="148"/>
      <c r="C7" s="148"/>
      <c r="D7" s="148"/>
      <c r="E7" s="148"/>
      <c r="F7" s="148"/>
      <c r="G7" s="148"/>
      <c r="H7" s="148"/>
      <c r="I7" s="148"/>
      <c r="J7" s="148"/>
    </row>
    <row r="8" spans="1:16" x14ac:dyDescent="0.35">
      <c r="B8" s="7"/>
      <c r="C8" s="7"/>
    </row>
    <row r="9" spans="1:16" ht="18.5" x14ac:dyDescent="0.45">
      <c r="A9" s="149" t="s">
        <v>41</v>
      </c>
      <c r="B9" s="150"/>
      <c r="C9" s="150"/>
      <c r="D9" s="150"/>
      <c r="E9" s="150"/>
      <c r="F9" s="150"/>
      <c r="G9" s="150"/>
      <c r="H9" s="150"/>
      <c r="I9" s="150"/>
      <c r="J9" s="150"/>
    </row>
    <row r="10" spans="1:16" x14ac:dyDescent="0.35">
      <c r="A10" s="52"/>
      <c r="B10" s="52"/>
      <c r="C10" s="52"/>
    </row>
    <row r="11" spans="1:16" ht="48" customHeight="1" x14ac:dyDescent="0.35">
      <c r="A11" s="151" t="s">
        <v>667</v>
      </c>
      <c r="B11" s="151"/>
      <c r="C11" s="151"/>
      <c r="D11" s="151"/>
      <c r="E11" s="151"/>
      <c r="F11" s="151"/>
      <c r="G11" s="151"/>
      <c r="H11" s="151"/>
      <c r="I11" s="151"/>
      <c r="J11" s="151"/>
    </row>
    <row r="12" spans="1:16" x14ac:dyDescent="0.35">
      <c r="K12" s="145" t="s">
        <v>661</v>
      </c>
      <c r="L12" s="145"/>
      <c r="M12" s="145"/>
      <c r="N12" s="145"/>
      <c r="O12" s="145"/>
      <c r="P12" s="145"/>
    </row>
    <row r="13" spans="1:16" s="21" customFormat="1" ht="31" x14ac:dyDescent="0.35">
      <c r="A13" s="86" t="s">
        <v>23</v>
      </c>
      <c r="B13" s="87" t="s">
        <v>28</v>
      </c>
      <c r="C13" s="87" t="s">
        <v>29</v>
      </c>
      <c r="D13" s="87" t="s">
        <v>655</v>
      </c>
      <c r="E13" s="88" t="s">
        <v>13</v>
      </c>
      <c r="F13" s="89" t="s">
        <v>12</v>
      </c>
      <c r="G13" s="89" t="s">
        <v>14</v>
      </c>
      <c r="H13" s="89" t="s">
        <v>16</v>
      </c>
      <c r="I13" s="89" t="s">
        <v>656</v>
      </c>
      <c r="J13" s="101" t="s">
        <v>657</v>
      </c>
      <c r="K13" s="73" t="s">
        <v>662</v>
      </c>
      <c r="L13" s="73" t="s">
        <v>658</v>
      </c>
      <c r="M13" s="73" t="s">
        <v>663</v>
      </c>
      <c r="N13" s="73" t="s">
        <v>664</v>
      </c>
      <c r="O13" s="73" t="s">
        <v>665</v>
      </c>
      <c r="P13" s="73" t="s">
        <v>659</v>
      </c>
    </row>
    <row r="14" spans="1:16" s="21" customFormat="1" ht="15.5" x14ac:dyDescent="0.35">
      <c r="A14" s="90" t="s">
        <v>836</v>
      </c>
      <c r="B14" s="109"/>
      <c r="C14" s="110"/>
      <c r="D14" s="110"/>
      <c r="E14" s="113">
        <f>SUMIF(Tabel2[Partnerorganisatie],Tabel1[[#This Row],[NAAM ORGANISATIE]],Tabel2[Totaal personeelskost])</f>
        <v>0</v>
      </c>
      <c r="F14" s="124">
        <f>SUMIF(Tabel3[Opdrachtgevende Partnerorganisatie],Tabel1[[#This Row],[NAAM ORGANISATIE]],Tabel3[Totaal])</f>
        <v>0</v>
      </c>
      <c r="G14" s="124">
        <f>SUMIF(Tabel4[Opdrachtgevende partnerorganisatie],Tabel1[[#This Row],[NAAM ORGANISATIE]],Tabel4[Totaal])</f>
        <v>0</v>
      </c>
      <c r="H14" s="124">
        <f>SUMIF(Tabel5[Opdrachtgevende Partnerorganisatie],Tabel1[[#This Row],[NAAM ORGANISATIE]],Tabel5[Totaal])</f>
        <v>0</v>
      </c>
      <c r="I14" s="124">
        <f>-SUMIF(Tabel6[Partnerorganisatie],Tabel1[[#This Row],[NAAM ORGANISATIE]],Tabel6[Bedrag ontvangst])</f>
        <v>0</v>
      </c>
      <c r="J14" s="108">
        <f>SUM(Tabel1[[#This Row],[LOONKOSTEN]:[ONTVANGSTEN]])</f>
        <v>0</v>
      </c>
      <c r="K14" s="123">
        <f>SUMIF(Tabel2[Partnerorganisatie],Tabel1[[#This Row],[NAAM ORGANISATIE]],Tabel2[Aanvaarde kost])</f>
        <v>0</v>
      </c>
      <c r="L14" s="123">
        <f>SUMIF(Tabel3[Opdrachtgevende Partnerorganisatie],Tabel1[[#This Row],[NAAM ORGANISATIE]],Tabel3[Aanvaarde kost])</f>
        <v>0</v>
      </c>
      <c r="M14" s="123">
        <f>SUMIF(Tabel4[Opdrachtgevende partnerorganisatie],Tabel1[[#This Row],[NAAM ORGANISATIE]],Tabel4[Aanvaarde kost])</f>
        <v>0</v>
      </c>
      <c r="N14" s="123">
        <f>SUMIF(Tabel5[Opdrachtgevende Partnerorganisatie],Tabel1[[#This Row],[NAAM ORGANISATIE]],Tabel5[Aanvaarde kost])</f>
        <v>0</v>
      </c>
      <c r="O14" s="123">
        <f>-SUMIF(Tabel6[Partnerorganisatie],Tabel1[[#This Row],[NAAM ORGANISATIE]],Tabel6[Aanvaarde ontvangsten])</f>
        <v>0</v>
      </c>
      <c r="P14" s="108">
        <f>SUM(Tabel1[[#This Row],[LOONKOSTEN2]:[ONTVANGSTEN2]])</f>
        <v>0</v>
      </c>
    </row>
    <row r="15" spans="1:16" s="21" customFormat="1" ht="15.5" x14ac:dyDescent="0.35">
      <c r="A15" s="90" t="s">
        <v>737</v>
      </c>
      <c r="B15" s="109"/>
      <c r="C15" s="110"/>
      <c r="D15" s="110"/>
      <c r="E15" s="113">
        <f>SUMIF(Tabel2[Partnerorganisatie],Tabel1[[#This Row],[NAAM ORGANISATIE]],Tabel2[Totaal personeelskost])</f>
        <v>0</v>
      </c>
      <c r="F15" s="124">
        <f>SUMIF(Tabel3[Opdrachtgevende Partnerorganisatie],Tabel1[[#This Row],[NAAM ORGANISATIE]],Tabel3[Totaal])</f>
        <v>0</v>
      </c>
      <c r="G15" s="124">
        <f>SUMIF(Tabel4[Opdrachtgevende partnerorganisatie],Tabel1[[#This Row],[NAAM ORGANISATIE]],Tabel4[Totaal])</f>
        <v>0</v>
      </c>
      <c r="H15" s="124">
        <f>SUMIF(Tabel5[Opdrachtgevende Partnerorganisatie],Tabel1[[#This Row],[NAAM ORGANISATIE]],Tabel5[Totaal])</f>
        <v>0</v>
      </c>
      <c r="I15" s="124">
        <f>-SUMIF(Tabel6[Partnerorganisatie],Tabel1[[#This Row],[NAAM ORGANISATIE]],Tabel6[Bedrag ontvangst])</f>
        <v>0</v>
      </c>
      <c r="J15" s="108">
        <f>SUM(Tabel1[[#This Row],[LOONKOSTEN]:[ONTVANGSTEN]])</f>
        <v>0</v>
      </c>
      <c r="K15" s="123">
        <f>SUMIF(Tabel2[Partnerorganisatie],Tabel1[[#This Row],[NAAM ORGANISATIE]],Tabel2[Aanvaarde kost])</f>
        <v>0</v>
      </c>
      <c r="L15" s="123">
        <f>SUMIF(Tabel3[Opdrachtgevende Partnerorganisatie],Tabel1[[#This Row],[NAAM ORGANISATIE]],Tabel3[Aanvaarde kost])</f>
        <v>0</v>
      </c>
      <c r="M15" s="123">
        <f>SUMIF(Tabel4[Opdrachtgevende partnerorganisatie],Tabel1[[#This Row],[NAAM ORGANISATIE]],Tabel4[Aanvaarde kost])</f>
        <v>0</v>
      </c>
      <c r="N15" s="123">
        <f>SUMIF(Tabel5[Opdrachtgevende Partnerorganisatie],Tabel1[[#This Row],[NAAM ORGANISATIE]],Tabel5[Aanvaarde kost])</f>
        <v>0</v>
      </c>
      <c r="O15" s="123">
        <f>-SUMIF(Tabel6[Partnerorganisatie],Tabel1[[#This Row],[NAAM ORGANISATIE]],Tabel6[Aanvaarde ontvangsten])</f>
        <v>0</v>
      </c>
      <c r="P15" s="108">
        <f>SUM(Tabel1[[#This Row],[LOONKOSTEN2]:[ONTVANGSTEN2]])</f>
        <v>0</v>
      </c>
    </row>
    <row r="16" spans="1:16" s="21" customFormat="1" ht="15.5" x14ac:dyDescent="0.35">
      <c r="A16" s="90" t="s">
        <v>738</v>
      </c>
      <c r="B16" s="109"/>
      <c r="C16" s="110"/>
      <c r="D16" s="110"/>
      <c r="E16" s="113">
        <f>SUMIF(Tabel2[Partnerorganisatie],Tabel1[[#This Row],[NAAM ORGANISATIE]],Tabel2[Totaal personeelskost])</f>
        <v>0</v>
      </c>
      <c r="F16" s="124">
        <f>SUMIF(Tabel3[Opdrachtgevende Partnerorganisatie],Tabel1[[#This Row],[NAAM ORGANISATIE]],Tabel3[Totaal])</f>
        <v>0</v>
      </c>
      <c r="G16" s="124">
        <f>SUMIF(Tabel4[Opdrachtgevende partnerorganisatie],Tabel1[[#This Row],[NAAM ORGANISATIE]],Tabel4[Totaal])</f>
        <v>0</v>
      </c>
      <c r="H16" s="124">
        <f>SUMIF(Tabel5[Opdrachtgevende Partnerorganisatie],Tabel1[[#This Row],[NAAM ORGANISATIE]],Tabel5[Totaal])</f>
        <v>0</v>
      </c>
      <c r="I16" s="124">
        <f>-SUMIF(Tabel6[Partnerorganisatie],Tabel1[[#This Row],[NAAM ORGANISATIE]],Tabel6[Bedrag ontvangst])</f>
        <v>0</v>
      </c>
      <c r="J16" s="108">
        <f>SUM(Tabel1[[#This Row],[LOONKOSTEN]:[ONTVANGSTEN]])</f>
        <v>0</v>
      </c>
      <c r="K16" s="123">
        <f>SUMIF(Tabel2[Partnerorganisatie],Tabel1[[#This Row],[NAAM ORGANISATIE]],Tabel2[Aanvaarde kost])</f>
        <v>0</v>
      </c>
      <c r="L16" s="123">
        <f>SUMIF(Tabel3[Opdrachtgevende Partnerorganisatie],Tabel1[[#This Row],[NAAM ORGANISATIE]],Tabel3[Aanvaarde kost])</f>
        <v>0</v>
      </c>
      <c r="M16" s="123">
        <f>SUMIF(Tabel4[Opdrachtgevende partnerorganisatie],Tabel1[[#This Row],[NAAM ORGANISATIE]],Tabel4[Aanvaarde kost])</f>
        <v>0</v>
      </c>
      <c r="N16" s="123">
        <f>SUMIF(Tabel5[Opdrachtgevende Partnerorganisatie],Tabel1[[#This Row],[NAAM ORGANISATIE]],Tabel5[Aanvaarde kost])</f>
        <v>0</v>
      </c>
      <c r="O16" s="123">
        <f>-SUMIF(Tabel6[Partnerorganisatie],Tabel1[[#This Row],[NAAM ORGANISATIE]],Tabel6[Aanvaarde ontvangsten])</f>
        <v>0</v>
      </c>
      <c r="P16" s="108">
        <f>SUM(Tabel1[[#This Row],[LOONKOSTEN2]:[ONTVANGSTEN2]])</f>
        <v>0</v>
      </c>
    </row>
    <row r="17" spans="1:16" s="21" customFormat="1" ht="15.5" x14ac:dyDescent="0.35">
      <c r="A17" s="90" t="s">
        <v>739</v>
      </c>
      <c r="B17" s="109"/>
      <c r="C17" s="110"/>
      <c r="D17" s="110"/>
      <c r="E17" s="113">
        <f>SUMIF(Tabel2[Partnerorganisatie],Tabel1[[#This Row],[NAAM ORGANISATIE]],Tabel2[Totaal personeelskost])</f>
        <v>0</v>
      </c>
      <c r="F17" s="124">
        <f>SUMIF(Tabel3[Opdrachtgevende Partnerorganisatie],Tabel1[[#This Row],[NAAM ORGANISATIE]],Tabel3[Totaal])</f>
        <v>0</v>
      </c>
      <c r="G17" s="124">
        <f>SUMIF(Tabel4[Opdrachtgevende partnerorganisatie],Tabel1[[#This Row],[NAAM ORGANISATIE]],Tabel4[Totaal])</f>
        <v>0</v>
      </c>
      <c r="H17" s="124">
        <f>SUMIF(Tabel5[Opdrachtgevende Partnerorganisatie],Tabel1[[#This Row],[NAAM ORGANISATIE]],Tabel5[Totaal])</f>
        <v>0</v>
      </c>
      <c r="I17" s="124">
        <f>-SUMIF(Tabel6[Partnerorganisatie],Tabel1[[#This Row],[NAAM ORGANISATIE]],Tabel6[Bedrag ontvangst])</f>
        <v>0</v>
      </c>
      <c r="J17" s="108">
        <f>SUM(Tabel1[[#This Row],[LOONKOSTEN]:[ONTVANGSTEN]])</f>
        <v>0</v>
      </c>
      <c r="K17" s="123">
        <f>SUMIF(Tabel2[Partnerorganisatie],Tabel1[[#This Row],[NAAM ORGANISATIE]],Tabel2[Aanvaarde kost])</f>
        <v>0</v>
      </c>
      <c r="L17" s="123">
        <f>SUMIF(Tabel3[Opdrachtgevende Partnerorganisatie],Tabel1[[#This Row],[NAAM ORGANISATIE]],Tabel3[Aanvaarde kost])</f>
        <v>0</v>
      </c>
      <c r="M17" s="123">
        <f>SUMIF(Tabel4[Opdrachtgevende partnerorganisatie],Tabel1[[#This Row],[NAAM ORGANISATIE]],Tabel4[Aanvaarde kost])</f>
        <v>0</v>
      </c>
      <c r="N17" s="123">
        <f>SUMIF(Tabel5[Opdrachtgevende Partnerorganisatie],Tabel1[[#This Row],[NAAM ORGANISATIE]],Tabel5[Aanvaarde kost])</f>
        <v>0</v>
      </c>
      <c r="O17" s="123">
        <f>-SUMIF(Tabel6[Partnerorganisatie],Tabel1[[#This Row],[NAAM ORGANISATIE]],Tabel6[Aanvaarde ontvangsten])</f>
        <v>0</v>
      </c>
      <c r="P17" s="108">
        <f>SUM(Tabel1[[#This Row],[LOONKOSTEN2]:[ONTVANGSTEN2]])</f>
        <v>0</v>
      </c>
    </row>
    <row r="18" spans="1:16" s="21" customFormat="1" ht="15.5" x14ac:dyDescent="0.35">
      <c r="A18" s="90" t="s">
        <v>740</v>
      </c>
      <c r="B18" s="109"/>
      <c r="C18" s="110"/>
      <c r="D18" s="110"/>
      <c r="E18" s="113">
        <f>SUMIF(Tabel2[Partnerorganisatie],Tabel1[[#This Row],[NAAM ORGANISATIE]],Tabel2[Totaal personeelskost])</f>
        <v>0</v>
      </c>
      <c r="F18" s="113">
        <f>SUMIF(Tabel3[Opdrachtgevende Partnerorganisatie],Tabel1[[#This Row],[NAAM ORGANISATIE]],Tabel3[Totaal])</f>
        <v>0</v>
      </c>
      <c r="G18" s="113">
        <f>SUMIF(Tabel4[Opdrachtgevende partnerorganisatie],Tabel1[[#This Row],[NAAM ORGANISATIE]],Tabel4[Totaal])</f>
        <v>0</v>
      </c>
      <c r="H18" s="113">
        <f>SUMIF(Tabel5[Opdrachtgevende Partnerorganisatie],Tabel1[[#This Row],[NAAM ORGANISATIE]],Tabel5[Totaal])</f>
        <v>0</v>
      </c>
      <c r="I18" s="113">
        <f>-SUMIF(Tabel6[Partnerorganisatie],Tabel1[[#This Row],[NAAM ORGANISATIE]],Tabel6[Bedrag ontvangst])</f>
        <v>0</v>
      </c>
      <c r="J18" s="108">
        <f>SUM(Tabel1[[#This Row],[LOONKOSTEN]:[ONTVANGSTEN]])</f>
        <v>0</v>
      </c>
      <c r="K18" s="114">
        <f>SUMIF(Tabel2[Partnerorganisatie],Tabel1[[#This Row],[NAAM ORGANISATIE]],Tabel2[Aanvaarde kost])</f>
        <v>0</v>
      </c>
      <c r="L18" s="114">
        <f>SUMIF(Tabel3[Opdrachtgevende Partnerorganisatie],Tabel1[[#This Row],[NAAM ORGANISATIE]],Tabel3[Aanvaarde kost])</f>
        <v>0</v>
      </c>
      <c r="M18" s="114">
        <f>SUMIF(Tabel4[Opdrachtgevende partnerorganisatie],Tabel1[[#This Row],[NAAM ORGANISATIE]],Tabel4[Aanvaarde kost])</f>
        <v>0</v>
      </c>
      <c r="N18" s="114">
        <f>SUMIF(Tabel5[Opdrachtgevende Partnerorganisatie],Tabel1[[#This Row],[NAAM ORGANISATIE]],Tabel5[Aanvaarde kost])</f>
        <v>0</v>
      </c>
      <c r="O18" s="114">
        <f>-SUMIF(Tabel6[Partnerorganisatie],Tabel1[[#This Row],[NAAM ORGANISATIE]],Tabel6[Aanvaarde ontvangsten])</f>
        <v>0</v>
      </c>
      <c r="P18" s="108">
        <f>SUM(Tabel1[[#This Row],[LOONKOSTEN2]:[ONTVANGSTEN2]])</f>
        <v>0</v>
      </c>
    </row>
    <row r="19" spans="1:16" s="21" customFormat="1" ht="15.5" x14ac:dyDescent="0.35">
      <c r="A19" s="90" t="s">
        <v>741</v>
      </c>
      <c r="B19" s="109"/>
      <c r="C19" s="110"/>
      <c r="D19" s="110"/>
      <c r="E19" s="113">
        <f>SUMIF(Tabel2[Partnerorganisatie],Tabel1[[#This Row],[NAAM ORGANISATIE]],Tabel2[Totaal personeelskost])</f>
        <v>0</v>
      </c>
      <c r="F19" s="113">
        <f>SUMIF(Tabel3[Opdrachtgevende Partnerorganisatie],Tabel1[[#This Row],[NAAM ORGANISATIE]],Tabel3[Totaal])</f>
        <v>0</v>
      </c>
      <c r="G19" s="113">
        <f>SUMIF(Tabel4[Opdrachtgevende partnerorganisatie],Tabel1[[#This Row],[NAAM ORGANISATIE]],Tabel4[Totaal])</f>
        <v>0</v>
      </c>
      <c r="H19" s="113">
        <f>SUMIF(Tabel5[Opdrachtgevende Partnerorganisatie],Tabel1[[#This Row],[NAAM ORGANISATIE]],Tabel5[Totaal])</f>
        <v>0</v>
      </c>
      <c r="I19" s="113">
        <f>-SUMIF(Tabel6[Partnerorganisatie],Tabel1[[#This Row],[NAAM ORGANISATIE]],Tabel6[Bedrag ontvangst])</f>
        <v>0</v>
      </c>
      <c r="J19" s="108">
        <f>SUM(Tabel1[[#This Row],[LOONKOSTEN]:[ONTVANGSTEN]])</f>
        <v>0</v>
      </c>
      <c r="K19" s="114">
        <f>SUMIF(Tabel2[Partnerorganisatie],Tabel1[[#This Row],[NAAM ORGANISATIE]],Tabel2[Aanvaarde kost])</f>
        <v>0</v>
      </c>
      <c r="L19" s="114">
        <f>SUMIF(Tabel3[Opdrachtgevende Partnerorganisatie],Tabel1[[#This Row],[NAAM ORGANISATIE]],Tabel3[Aanvaarde kost])</f>
        <v>0</v>
      </c>
      <c r="M19" s="114">
        <f>SUMIF(Tabel4[Opdrachtgevende partnerorganisatie],Tabel1[[#This Row],[NAAM ORGANISATIE]],Tabel4[Aanvaarde kost])</f>
        <v>0</v>
      </c>
      <c r="N19" s="114">
        <f>SUMIF(Tabel5[Opdrachtgevende Partnerorganisatie],Tabel1[[#This Row],[NAAM ORGANISATIE]],Tabel5[Aanvaarde kost])</f>
        <v>0</v>
      </c>
      <c r="O19" s="114">
        <f>-SUMIF(Tabel6[Partnerorganisatie],Tabel1[[#This Row],[NAAM ORGANISATIE]],Tabel6[Aanvaarde ontvangsten])</f>
        <v>0</v>
      </c>
      <c r="P19" s="108">
        <f>SUM(Tabel1[[#This Row],[LOONKOSTEN2]:[ONTVANGSTEN2]])</f>
        <v>0</v>
      </c>
    </row>
    <row r="20" spans="1:16" s="21" customFormat="1" ht="15.5" x14ac:dyDescent="0.35">
      <c r="A20" s="90" t="s">
        <v>742</v>
      </c>
      <c r="B20" s="109"/>
      <c r="C20" s="110"/>
      <c r="D20" s="110"/>
      <c r="E20" s="113">
        <f>SUMIF(Tabel2[Partnerorganisatie],Tabel1[[#This Row],[NAAM ORGANISATIE]],Tabel2[Totaal personeelskost])</f>
        <v>0</v>
      </c>
      <c r="F20" s="113">
        <f>SUMIF(Tabel3[Opdrachtgevende Partnerorganisatie],Tabel1[[#This Row],[NAAM ORGANISATIE]],Tabel3[Totaal])</f>
        <v>0</v>
      </c>
      <c r="G20" s="113">
        <f>SUMIF(Tabel4[Opdrachtgevende partnerorganisatie],Tabel1[[#This Row],[NAAM ORGANISATIE]],Tabel4[Totaal])</f>
        <v>0</v>
      </c>
      <c r="H20" s="113">
        <f>SUMIF(Tabel5[Opdrachtgevende Partnerorganisatie],Tabel1[[#This Row],[NAAM ORGANISATIE]],Tabel5[Totaal])</f>
        <v>0</v>
      </c>
      <c r="I20" s="113">
        <f>-SUMIF(Tabel6[Partnerorganisatie],Tabel1[[#This Row],[NAAM ORGANISATIE]],Tabel6[Bedrag ontvangst])</f>
        <v>0</v>
      </c>
      <c r="J20" s="108">
        <f>SUM(Tabel1[[#This Row],[LOONKOSTEN]:[ONTVANGSTEN]])</f>
        <v>0</v>
      </c>
      <c r="K20" s="114">
        <f>SUMIF(Tabel2[Partnerorganisatie],Tabel1[[#This Row],[NAAM ORGANISATIE]],Tabel2[Aanvaarde kost])</f>
        <v>0</v>
      </c>
      <c r="L20" s="114">
        <f>SUMIF(Tabel3[Opdrachtgevende Partnerorganisatie],Tabel1[[#This Row],[NAAM ORGANISATIE]],Tabel3[Aanvaarde kost])</f>
        <v>0</v>
      </c>
      <c r="M20" s="114">
        <f>SUMIF(Tabel4[Opdrachtgevende partnerorganisatie],Tabel1[[#This Row],[NAAM ORGANISATIE]],Tabel4[Aanvaarde kost])</f>
        <v>0</v>
      </c>
      <c r="N20" s="114">
        <f>SUMIF(Tabel5[Opdrachtgevende Partnerorganisatie],Tabel1[[#This Row],[NAAM ORGANISATIE]],Tabel5[Aanvaarde kost])</f>
        <v>0</v>
      </c>
      <c r="O20" s="114">
        <f>-SUMIF(Tabel6[Partnerorganisatie],Tabel1[[#This Row],[NAAM ORGANISATIE]],Tabel6[Aanvaarde ontvangsten])</f>
        <v>0</v>
      </c>
      <c r="P20" s="108">
        <f>SUM(Tabel1[[#This Row],[LOONKOSTEN2]:[ONTVANGSTEN2]])</f>
        <v>0</v>
      </c>
    </row>
    <row r="21" spans="1:16" s="21" customFormat="1" ht="15.5" x14ac:dyDescent="0.35">
      <c r="A21" s="90" t="s">
        <v>743</v>
      </c>
      <c r="B21" s="109"/>
      <c r="C21" s="110"/>
      <c r="D21" s="110"/>
      <c r="E21" s="113">
        <f>SUMIF(Tabel2[Partnerorganisatie],Tabel1[[#This Row],[NAAM ORGANISATIE]],Tabel2[Totaal personeelskost])</f>
        <v>0</v>
      </c>
      <c r="F21" s="113">
        <f>SUMIF(Tabel3[Opdrachtgevende Partnerorganisatie],Tabel1[[#This Row],[NAAM ORGANISATIE]],Tabel3[Totaal])</f>
        <v>0</v>
      </c>
      <c r="G21" s="113">
        <f>SUMIF(Tabel4[Opdrachtgevende partnerorganisatie],Tabel1[[#This Row],[NAAM ORGANISATIE]],Tabel4[Totaal])</f>
        <v>0</v>
      </c>
      <c r="H21" s="113">
        <f>SUMIF(Tabel5[Opdrachtgevende Partnerorganisatie],Tabel1[[#This Row],[NAAM ORGANISATIE]],Tabel5[Totaal])</f>
        <v>0</v>
      </c>
      <c r="I21" s="113">
        <f>-SUMIF(Tabel6[Partnerorganisatie],Tabel1[[#This Row],[NAAM ORGANISATIE]],Tabel6[Bedrag ontvangst])</f>
        <v>0</v>
      </c>
      <c r="J21" s="108">
        <f>SUM(Tabel1[[#This Row],[LOONKOSTEN]:[ONTVANGSTEN]])</f>
        <v>0</v>
      </c>
      <c r="K21" s="114">
        <f>SUMIF(Tabel2[Partnerorganisatie],Tabel1[[#This Row],[NAAM ORGANISATIE]],Tabel2[Aanvaarde kost])</f>
        <v>0</v>
      </c>
      <c r="L21" s="114">
        <f>SUMIF(Tabel3[Opdrachtgevende Partnerorganisatie],Tabel1[[#This Row],[NAAM ORGANISATIE]],Tabel3[Aanvaarde kost])</f>
        <v>0</v>
      </c>
      <c r="M21" s="114">
        <f>SUMIF(Tabel4[Opdrachtgevende partnerorganisatie],Tabel1[[#This Row],[NAAM ORGANISATIE]],Tabel4[Aanvaarde kost])</f>
        <v>0</v>
      </c>
      <c r="N21" s="114">
        <f>SUMIF(Tabel5[Opdrachtgevende Partnerorganisatie],Tabel1[[#This Row],[NAAM ORGANISATIE]],Tabel5[Aanvaarde kost])</f>
        <v>0</v>
      </c>
      <c r="O21" s="114">
        <f>-SUMIF(Tabel6[Partnerorganisatie],Tabel1[[#This Row],[NAAM ORGANISATIE]],Tabel6[Aanvaarde ontvangsten])</f>
        <v>0</v>
      </c>
      <c r="P21" s="108">
        <f>SUM(Tabel1[[#This Row],[LOONKOSTEN2]:[ONTVANGSTEN2]])</f>
        <v>0</v>
      </c>
    </row>
    <row r="22" spans="1:16" s="21" customFormat="1" ht="15.5" x14ac:dyDescent="0.35">
      <c r="A22" s="90" t="s">
        <v>744</v>
      </c>
      <c r="B22" s="109"/>
      <c r="C22" s="110"/>
      <c r="D22" s="110"/>
      <c r="E22" s="113">
        <f>SUMIF(Tabel2[Partnerorganisatie],Tabel1[[#This Row],[NAAM ORGANISATIE]],Tabel2[Totaal personeelskost])</f>
        <v>0</v>
      </c>
      <c r="F22" s="113">
        <f>SUMIF(Tabel3[Opdrachtgevende Partnerorganisatie],Tabel1[[#This Row],[NAAM ORGANISATIE]],Tabel3[Totaal])</f>
        <v>0</v>
      </c>
      <c r="G22" s="113">
        <f>SUMIF(Tabel4[Opdrachtgevende partnerorganisatie],Tabel1[[#This Row],[NAAM ORGANISATIE]],Tabel4[Totaal])</f>
        <v>0</v>
      </c>
      <c r="H22" s="113">
        <f>SUMIF(Tabel5[Opdrachtgevende Partnerorganisatie],Tabel1[[#This Row],[NAAM ORGANISATIE]],Tabel5[Totaal])</f>
        <v>0</v>
      </c>
      <c r="I22" s="113">
        <f>-SUMIF(Tabel6[Partnerorganisatie],Tabel1[[#This Row],[NAAM ORGANISATIE]],Tabel6[Bedrag ontvangst])</f>
        <v>0</v>
      </c>
      <c r="J22" s="108">
        <f>SUM(Tabel1[[#This Row],[LOONKOSTEN]:[ONTVANGSTEN]])</f>
        <v>0</v>
      </c>
      <c r="K22" s="114">
        <f>SUMIF(Tabel2[Partnerorganisatie],Tabel1[[#This Row],[NAAM ORGANISATIE]],Tabel2[Aanvaarde kost])</f>
        <v>0</v>
      </c>
      <c r="L22" s="114">
        <f>SUMIF(Tabel3[Opdrachtgevende Partnerorganisatie],Tabel1[[#This Row],[NAAM ORGANISATIE]],Tabel3[Aanvaarde kost])</f>
        <v>0</v>
      </c>
      <c r="M22" s="114">
        <f>SUMIF(Tabel4[Opdrachtgevende partnerorganisatie],Tabel1[[#This Row],[NAAM ORGANISATIE]],Tabel4[Aanvaarde kost])</f>
        <v>0</v>
      </c>
      <c r="N22" s="114">
        <f>SUMIF(Tabel5[Opdrachtgevende Partnerorganisatie],Tabel1[[#This Row],[NAAM ORGANISATIE]],Tabel5[Aanvaarde kost])</f>
        <v>0</v>
      </c>
      <c r="O22" s="114">
        <f>-SUMIF(Tabel6[Partnerorganisatie],Tabel1[[#This Row],[NAAM ORGANISATIE]],Tabel6[Aanvaarde ontvangsten])</f>
        <v>0</v>
      </c>
      <c r="P22" s="108">
        <f>SUM(Tabel1[[#This Row],[LOONKOSTEN2]:[ONTVANGSTEN2]])</f>
        <v>0</v>
      </c>
    </row>
    <row r="23" spans="1:16" s="21" customFormat="1" ht="15.5" x14ac:dyDescent="0.35">
      <c r="A23" s="90" t="s">
        <v>745</v>
      </c>
      <c r="B23" s="109"/>
      <c r="C23" s="110"/>
      <c r="D23" s="110"/>
      <c r="E23" s="113">
        <f>SUMIF(Tabel2[Partnerorganisatie],Tabel1[[#This Row],[NAAM ORGANISATIE]],Tabel2[Totaal personeelskost])</f>
        <v>0</v>
      </c>
      <c r="F23" s="113">
        <f>SUMIF(Tabel3[Opdrachtgevende Partnerorganisatie],Tabel1[[#This Row],[NAAM ORGANISATIE]],Tabel3[Totaal])</f>
        <v>0</v>
      </c>
      <c r="G23" s="113">
        <f>SUMIF(Tabel4[Opdrachtgevende partnerorganisatie],Tabel1[[#This Row],[NAAM ORGANISATIE]],Tabel4[Totaal])</f>
        <v>0</v>
      </c>
      <c r="H23" s="113">
        <f>SUMIF(Tabel5[Opdrachtgevende Partnerorganisatie],Tabel1[[#This Row],[NAAM ORGANISATIE]],Tabel5[Totaal])</f>
        <v>0</v>
      </c>
      <c r="I23" s="113">
        <f>-SUMIF(Tabel6[Partnerorganisatie],Tabel1[[#This Row],[NAAM ORGANISATIE]],Tabel6[Bedrag ontvangst])</f>
        <v>0</v>
      </c>
      <c r="J23" s="108">
        <f>SUM(Tabel1[[#This Row],[LOONKOSTEN]:[ONTVANGSTEN]])</f>
        <v>0</v>
      </c>
      <c r="K23" s="114">
        <f>SUMIF(Tabel2[Partnerorganisatie],Tabel1[[#This Row],[NAAM ORGANISATIE]],Tabel2[Aanvaarde kost])</f>
        <v>0</v>
      </c>
      <c r="L23" s="114">
        <f>SUMIF(Tabel3[Opdrachtgevende Partnerorganisatie],Tabel1[[#This Row],[NAAM ORGANISATIE]],Tabel3[Aanvaarde kost])</f>
        <v>0</v>
      </c>
      <c r="M23" s="114">
        <f>SUMIF(Tabel4[Opdrachtgevende partnerorganisatie],Tabel1[[#This Row],[NAAM ORGANISATIE]],Tabel4[Aanvaarde kost])</f>
        <v>0</v>
      </c>
      <c r="N23" s="114">
        <f>SUMIF(Tabel5[Opdrachtgevende Partnerorganisatie],Tabel1[[#This Row],[NAAM ORGANISATIE]],Tabel5[Aanvaarde kost])</f>
        <v>0</v>
      </c>
      <c r="O23" s="114">
        <f>-SUMIF(Tabel6[Partnerorganisatie],Tabel1[[#This Row],[NAAM ORGANISATIE]],Tabel6[Aanvaarde ontvangsten])</f>
        <v>0</v>
      </c>
      <c r="P23" s="108">
        <f>SUM(Tabel1[[#This Row],[LOONKOSTEN2]:[ONTVANGSTEN2]])</f>
        <v>0</v>
      </c>
    </row>
    <row r="24" spans="1:16" s="21" customFormat="1" ht="15.5" x14ac:dyDescent="0.35">
      <c r="A24" s="90" t="s">
        <v>746</v>
      </c>
      <c r="B24" s="109"/>
      <c r="C24" s="110"/>
      <c r="D24" s="110"/>
      <c r="E24" s="113">
        <f>SUMIF(Tabel2[Partnerorganisatie],Tabel1[[#This Row],[NAAM ORGANISATIE]],Tabel2[Totaal personeelskost])</f>
        <v>0</v>
      </c>
      <c r="F24" s="113">
        <f>SUMIF(Tabel3[Opdrachtgevende Partnerorganisatie],Tabel1[[#This Row],[NAAM ORGANISATIE]],Tabel3[Totaal])</f>
        <v>0</v>
      </c>
      <c r="G24" s="113">
        <f>SUMIF(Tabel4[Opdrachtgevende partnerorganisatie],Tabel1[[#This Row],[NAAM ORGANISATIE]],Tabel4[Totaal])</f>
        <v>0</v>
      </c>
      <c r="H24" s="113">
        <f>SUMIF(Tabel5[Opdrachtgevende Partnerorganisatie],Tabel1[[#This Row],[NAAM ORGANISATIE]],Tabel5[Totaal])</f>
        <v>0</v>
      </c>
      <c r="I24" s="113">
        <f>-SUMIF(Tabel6[Partnerorganisatie],Tabel1[[#This Row],[NAAM ORGANISATIE]],Tabel6[Bedrag ontvangst])</f>
        <v>0</v>
      </c>
      <c r="J24" s="108">
        <f>SUM(Tabel1[[#This Row],[LOONKOSTEN]:[ONTVANGSTEN]])</f>
        <v>0</v>
      </c>
      <c r="K24" s="114">
        <f>SUMIF(Tabel2[Partnerorganisatie],Tabel1[[#This Row],[NAAM ORGANISATIE]],Tabel2[Aanvaarde kost])</f>
        <v>0</v>
      </c>
      <c r="L24" s="114">
        <f>SUMIF(Tabel3[Opdrachtgevende Partnerorganisatie],Tabel1[[#This Row],[NAAM ORGANISATIE]],Tabel3[Aanvaarde kost])</f>
        <v>0</v>
      </c>
      <c r="M24" s="114">
        <f>SUMIF(Tabel4[Opdrachtgevende partnerorganisatie],Tabel1[[#This Row],[NAAM ORGANISATIE]],Tabel4[Aanvaarde kost])</f>
        <v>0</v>
      </c>
      <c r="N24" s="114">
        <f>SUMIF(Tabel5[Opdrachtgevende Partnerorganisatie],Tabel1[[#This Row],[NAAM ORGANISATIE]],Tabel5[Aanvaarde kost])</f>
        <v>0</v>
      </c>
      <c r="O24" s="114">
        <f>-SUMIF(Tabel6[Partnerorganisatie],Tabel1[[#This Row],[NAAM ORGANISATIE]],Tabel6[Aanvaarde ontvangsten])</f>
        <v>0</v>
      </c>
      <c r="P24" s="108">
        <f>SUM(Tabel1[[#This Row],[LOONKOSTEN2]:[ONTVANGSTEN2]])</f>
        <v>0</v>
      </c>
    </row>
    <row r="25" spans="1:16" s="21" customFormat="1" ht="15.5" x14ac:dyDescent="0.35">
      <c r="A25" s="90" t="s">
        <v>747</v>
      </c>
      <c r="B25" s="109"/>
      <c r="C25" s="110"/>
      <c r="D25" s="110"/>
      <c r="E25" s="113">
        <f>SUMIF(Tabel2[Partnerorganisatie],Tabel1[[#This Row],[NAAM ORGANISATIE]],Tabel2[Totaal personeelskost])</f>
        <v>0</v>
      </c>
      <c r="F25" s="113">
        <f>SUMIF(Tabel3[Opdrachtgevende Partnerorganisatie],Tabel1[[#This Row],[NAAM ORGANISATIE]],Tabel3[Totaal])</f>
        <v>0</v>
      </c>
      <c r="G25" s="113">
        <f>SUMIF(Tabel4[Opdrachtgevende partnerorganisatie],Tabel1[[#This Row],[NAAM ORGANISATIE]],Tabel4[Totaal])</f>
        <v>0</v>
      </c>
      <c r="H25" s="113">
        <f>SUMIF(Tabel5[Opdrachtgevende Partnerorganisatie],Tabel1[[#This Row],[NAAM ORGANISATIE]],Tabel5[Totaal])</f>
        <v>0</v>
      </c>
      <c r="I25" s="113">
        <f>-SUMIF(Tabel6[Partnerorganisatie],Tabel1[[#This Row],[NAAM ORGANISATIE]],Tabel6[Bedrag ontvangst])</f>
        <v>0</v>
      </c>
      <c r="J25" s="108">
        <f>SUM(Tabel1[[#This Row],[LOONKOSTEN]:[ONTVANGSTEN]])</f>
        <v>0</v>
      </c>
      <c r="K25" s="114">
        <f>SUMIF(Tabel2[Partnerorganisatie],Tabel1[[#This Row],[NAAM ORGANISATIE]],Tabel2[Aanvaarde kost])</f>
        <v>0</v>
      </c>
      <c r="L25" s="114">
        <f>SUMIF(Tabel3[Opdrachtgevende Partnerorganisatie],Tabel1[[#This Row],[NAAM ORGANISATIE]],Tabel3[Aanvaarde kost])</f>
        <v>0</v>
      </c>
      <c r="M25" s="114">
        <f>SUMIF(Tabel4[Opdrachtgevende partnerorganisatie],Tabel1[[#This Row],[NAAM ORGANISATIE]],Tabel4[Aanvaarde kost])</f>
        <v>0</v>
      </c>
      <c r="N25" s="114">
        <f>SUMIF(Tabel5[Opdrachtgevende Partnerorganisatie],Tabel1[[#This Row],[NAAM ORGANISATIE]],Tabel5[Aanvaarde kost])</f>
        <v>0</v>
      </c>
      <c r="O25" s="114">
        <f>-SUMIF(Tabel6[Partnerorganisatie],Tabel1[[#This Row],[NAAM ORGANISATIE]],Tabel6[Aanvaarde ontvangsten])</f>
        <v>0</v>
      </c>
      <c r="P25" s="108">
        <f>SUM(Tabel1[[#This Row],[LOONKOSTEN2]:[ONTVANGSTEN2]])</f>
        <v>0</v>
      </c>
    </row>
    <row r="26" spans="1:16" s="21" customFormat="1" ht="15.5" x14ac:dyDescent="0.35">
      <c r="A26" s="90" t="s">
        <v>748</v>
      </c>
      <c r="B26" s="109"/>
      <c r="C26" s="110"/>
      <c r="D26" s="110"/>
      <c r="E26" s="113">
        <f>SUMIF(Tabel2[Partnerorganisatie],Tabel1[[#This Row],[NAAM ORGANISATIE]],Tabel2[Totaal personeelskost])</f>
        <v>0</v>
      </c>
      <c r="F26" s="113">
        <f>SUMIF(Tabel3[Opdrachtgevende Partnerorganisatie],Tabel1[[#This Row],[NAAM ORGANISATIE]],Tabel3[Totaal])</f>
        <v>0</v>
      </c>
      <c r="G26" s="113">
        <f>SUMIF(Tabel4[Opdrachtgevende partnerorganisatie],Tabel1[[#This Row],[NAAM ORGANISATIE]],Tabel4[Totaal])</f>
        <v>0</v>
      </c>
      <c r="H26" s="113">
        <f>SUMIF(Tabel5[Opdrachtgevende Partnerorganisatie],Tabel1[[#This Row],[NAAM ORGANISATIE]],Tabel5[Totaal])</f>
        <v>0</v>
      </c>
      <c r="I26" s="113">
        <f>-SUMIF(Tabel6[Partnerorganisatie],Tabel1[[#This Row],[NAAM ORGANISATIE]],Tabel6[Bedrag ontvangst])</f>
        <v>0</v>
      </c>
      <c r="J26" s="108">
        <f>SUM(Tabel1[[#This Row],[LOONKOSTEN]:[ONTVANGSTEN]])</f>
        <v>0</v>
      </c>
      <c r="K26" s="114">
        <f>SUMIF(Tabel2[Partnerorganisatie],Tabel1[[#This Row],[NAAM ORGANISATIE]],Tabel2[Aanvaarde kost])</f>
        <v>0</v>
      </c>
      <c r="L26" s="114">
        <f>SUMIF(Tabel3[Opdrachtgevende Partnerorganisatie],Tabel1[[#This Row],[NAAM ORGANISATIE]],Tabel3[Aanvaarde kost])</f>
        <v>0</v>
      </c>
      <c r="M26" s="114">
        <f>SUMIF(Tabel4[Opdrachtgevende partnerorganisatie],Tabel1[[#This Row],[NAAM ORGANISATIE]],Tabel4[Aanvaarde kost])</f>
        <v>0</v>
      </c>
      <c r="N26" s="114">
        <f>SUMIF(Tabel5[Opdrachtgevende Partnerorganisatie],Tabel1[[#This Row],[NAAM ORGANISATIE]],Tabel5[Aanvaarde kost])</f>
        <v>0</v>
      </c>
      <c r="O26" s="114">
        <f>-SUMIF(Tabel6[Partnerorganisatie],Tabel1[[#This Row],[NAAM ORGANISATIE]],Tabel6[Aanvaarde ontvangsten])</f>
        <v>0</v>
      </c>
      <c r="P26" s="108">
        <f>SUM(Tabel1[[#This Row],[LOONKOSTEN2]:[ONTVANGSTEN2]])</f>
        <v>0</v>
      </c>
    </row>
    <row r="27" spans="1:16" s="21" customFormat="1" ht="15.5" x14ac:dyDescent="0.35">
      <c r="A27" s="90" t="s">
        <v>749</v>
      </c>
      <c r="B27" s="109"/>
      <c r="C27" s="110"/>
      <c r="D27" s="110"/>
      <c r="E27" s="113">
        <f>SUMIF(Tabel2[Partnerorganisatie],Tabel1[[#This Row],[NAAM ORGANISATIE]],Tabel2[Totaal personeelskost])</f>
        <v>0</v>
      </c>
      <c r="F27" s="113">
        <f>SUMIF(Tabel3[Opdrachtgevende Partnerorganisatie],Tabel1[[#This Row],[NAAM ORGANISATIE]],Tabel3[Totaal])</f>
        <v>0</v>
      </c>
      <c r="G27" s="113">
        <f>SUMIF(Tabel4[Opdrachtgevende partnerorganisatie],Tabel1[[#This Row],[NAAM ORGANISATIE]],Tabel4[Totaal])</f>
        <v>0</v>
      </c>
      <c r="H27" s="113">
        <f>SUMIF(Tabel5[Opdrachtgevende Partnerorganisatie],Tabel1[[#This Row],[NAAM ORGANISATIE]],Tabel5[Totaal])</f>
        <v>0</v>
      </c>
      <c r="I27" s="113">
        <f>-SUMIF(Tabel6[Partnerorganisatie],Tabel1[[#This Row],[NAAM ORGANISATIE]],Tabel6[Bedrag ontvangst])</f>
        <v>0</v>
      </c>
      <c r="J27" s="108">
        <f>SUM(Tabel1[[#This Row],[LOONKOSTEN]:[ONTVANGSTEN]])</f>
        <v>0</v>
      </c>
      <c r="K27" s="114">
        <f>SUMIF(Tabel2[Partnerorganisatie],Tabel1[[#This Row],[NAAM ORGANISATIE]],Tabel2[Aanvaarde kost])</f>
        <v>0</v>
      </c>
      <c r="L27" s="114">
        <f>SUMIF(Tabel3[Opdrachtgevende Partnerorganisatie],Tabel1[[#This Row],[NAAM ORGANISATIE]],Tabel3[Aanvaarde kost])</f>
        <v>0</v>
      </c>
      <c r="M27" s="114">
        <f>SUMIF(Tabel4[Opdrachtgevende partnerorganisatie],Tabel1[[#This Row],[NAAM ORGANISATIE]],Tabel4[Aanvaarde kost])</f>
        <v>0</v>
      </c>
      <c r="N27" s="114">
        <f>SUMIF(Tabel5[Opdrachtgevende Partnerorganisatie],Tabel1[[#This Row],[NAAM ORGANISATIE]],Tabel5[Aanvaarde kost])</f>
        <v>0</v>
      </c>
      <c r="O27" s="114">
        <f>-SUMIF(Tabel6[Partnerorganisatie],Tabel1[[#This Row],[NAAM ORGANISATIE]],Tabel6[Aanvaarde ontvangsten])</f>
        <v>0</v>
      </c>
      <c r="P27" s="108">
        <f>SUM(Tabel1[[#This Row],[LOONKOSTEN2]:[ONTVANGSTEN2]])</f>
        <v>0</v>
      </c>
    </row>
    <row r="28" spans="1:16" s="21" customFormat="1" ht="15.5" x14ac:dyDescent="0.35">
      <c r="A28" s="90" t="s">
        <v>750</v>
      </c>
      <c r="B28" s="109"/>
      <c r="C28" s="110"/>
      <c r="D28" s="110"/>
      <c r="E28" s="113">
        <f>SUMIF(Tabel2[Partnerorganisatie],Tabel1[[#This Row],[NAAM ORGANISATIE]],Tabel2[Totaal personeelskost])</f>
        <v>0</v>
      </c>
      <c r="F28" s="113">
        <f>SUMIF(Tabel3[Opdrachtgevende Partnerorganisatie],Tabel1[[#This Row],[NAAM ORGANISATIE]],Tabel3[Totaal])</f>
        <v>0</v>
      </c>
      <c r="G28" s="113">
        <f>SUMIF(Tabel4[Opdrachtgevende partnerorganisatie],Tabel1[[#This Row],[NAAM ORGANISATIE]],Tabel4[Totaal])</f>
        <v>0</v>
      </c>
      <c r="H28" s="113">
        <f>SUMIF(Tabel5[Opdrachtgevende Partnerorganisatie],Tabel1[[#This Row],[NAAM ORGANISATIE]],Tabel5[Totaal])</f>
        <v>0</v>
      </c>
      <c r="I28" s="113">
        <f>-SUMIF(Tabel6[Partnerorganisatie],Tabel1[[#This Row],[NAAM ORGANISATIE]],Tabel6[Bedrag ontvangst])</f>
        <v>0</v>
      </c>
      <c r="J28" s="108">
        <f>SUM(Tabel1[[#This Row],[LOONKOSTEN]:[ONTVANGSTEN]])</f>
        <v>0</v>
      </c>
      <c r="K28" s="114">
        <f>SUMIF(Tabel2[Partnerorganisatie],Tabel1[[#This Row],[NAAM ORGANISATIE]],Tabel2[Aanvaarde kost])</f>
        <v>0</v>
      </c>
      <c r="L28" s="114">
        <f>SUMIF(Tabel3[Opdrachtgevende Partnerorganisatie],Tabel1[[#This Row],[NAAM ORGANISATIE]],Tabel3[Aanvaarde kost])</f>
        <v>0</v>
      </c>
      <c r="M28" s="114">
        <f>SUMIF(Tabel4[Opdrachtgevende partnerorganisatie],Tabel1[[#This Row],[NAAM ORGANISATIE]],Tabel4[Aanvaarde kost])</f>
        <v>0</v>
      </c>
      <c r="N28" s="114">
        <f>SUMIF(Tabel5[Opdrachtgevende Partnerorganisatie],Tabel1[[#This Row],[NAAM ORGANISATIE]],Tabel5[Aanvaarde kost])</f>
        <v>0</v>
      </c>
      <c r="O28" s="114">
        <f>-SUMIF(Tabel6[Partnerorganisatie],Tabel1[[#This Row],[NAAM ORGANISATIE]],Tabel6[Aanvaarde ontvangsten])</f>
        <v>0</v>
      </c>
      <c r="P28" s="108">
        <f>SUM(Tabel1[[#This Row],[LOONKOSTEN2]:[ONTVANGSTEN2]])</f>
        <v>0</v>
      </c>
    </row>
    <row r="29" spans="1:16" s="21" customFormat="1" ht="15.5" x14ac:dyDescent="0.35">
      <c r="A29" s="90" t="s">
        <v>751</v>
      </c>
      <c r="B29" s="109"/>
      <c r="C29" s="110"/>
      <c r="D29" s="110"/>
      <c r="E29" s="113">
        <f>SUMIF(Tabel2[Partnerorganisatie],Tabel1[[#This Row],[NAAM ORGANISATIE]],Tabel2[Totaal personeelskost])</f>
        <v>0</v>
      </c>
      <c r="F29" s="113">
        <f>SUMIF(Tabel3[Opdrachtgevende Partnerorganisatie],Tabel1[[#This Row],[NAAM ORGANISATIE]],Tabel3[Totaal])</f>
        <v>0</v>
      </c>
      <c r="G29" s="113">
        <f>SUMIF(Tabel4[Opdrachtgevende partnerorganisatie],Tabel1[[#This Row],[NAAM ORGANISATIE]],Tabel4[Totaal])</f>
        <v>0</v>
      </c>
      <c r="H29" s="113">
        <f>SUMIF(Tabel5[Opdrachtgevende Partnerorganisatie],Tabel1[[#This Row],[NAAM ORGANISATIE]],Tabel5[Totaal])</f>
        <v>0</v>
      </c>
      <c r="I29" s="113">
        <f>-SUMIF(Tabel6[Partnerorganisatie],Tabel1[[#This Row],[NAAM ORGANISATIE]],Tabel6[Bedrag ontvangst])</f>
        <v>0</v>
      </c>
      <c r="J29" s="108">
        <f>SUM(Tabel1[[#This Row],[LOONKOSTEN]:[ONTVANGSTEN]])</f>
        <v>0</v>
      </c>
      <c r="K29" s="114">
        <f>SUMIF(Tabel2[Partnerorganisatie],Tabel1[[#This Row],[NAAM ORGANISATIE]],Tabel2[Aanvaarde kost])</f>
        <v>0</v>
      </c>
      <c r="L29" s="114">
        <f>SUMIF(Tabel3[Opdrachtgevende Partnerorganisatie],Tabel1[[#This Row],[NAAM ORGANISATIE]],Tabel3[Aanvaarde kost])</f>
        <v>0</v>
      </c>
      <c r="M29" s="114">
        <f>SUMIF(Tabel4[Opdrachtgevende partnerorganisatie],Tabel1[[#This Row],[NAAM ORGANISATIE]],Tabel4[Aanvaarde kost])</f>
        <v>0</v>
      </c>
      <c r="N29" s="114">
        <f>SUMIF(Tabel5[Opdrachtgevende Partnerorganisatie],Tabel1[[#This Row],[NAAM ORGANISATIE]],Tabel5[Aanvaarde kost])</f>
        <v>0</v>
      </c>
      <c r="O29" s="114">
        <f>-SUMIF(Tabel6[Partnerorganisatie],Tabel1[[#This Row],[NAAM ORGANISATIE]],Tabel6[Aanvaarde ontvangsten])</f>
        <v>0</v>
      </c>
      <c r="P29" s="108">
        <f>SUM(Tabel1[[#This Row],[LOONKOSTEN2]:[ONTVANGSTEN2]])</f>
        <v>0</v>
      </c>
    </row>
    <row r="30" spans="1:16" s="21" customFormat="1" ht="15.5" x14ac:dyDescent="0.35">
      <c r="A30" s="90" t="s">
        <v>752</v>
      </c>
      <c r="B30" s="109"/>
      <c r="C30" s="110"/>
      <c r="D30" s="110"/>
      <c r="E30" s="113">
        <f>SUMIF(Tabel2[Partnerorganisatie],Tabel1[[#This Row],[NAAM ORGANISATIE]],Tabel2[Totaal personeelskost])</f>
        <v>0</v>
      </c>
      <c r="F30" s="113">
        <f>SUMIF(Tabel3[Opdrachtgevende Partnerorganisatie],Tabel1[[#This Row],[NAAM ORGANISATIE]],Tabel3[Totaal])</f>
        <v>0</v>
      </c>
      <c r="G30" s="113">
        <f>SUMIF(Tabel4[Opdrachtgevende partnerorganisatie],Tabel1[[#This Row],[NAAM ORGANISATIE]],Tabel4[Totaal])</f>
        <v>0</v>
      </c>
      <c r="H30" s="113">
        <f>SUMIF(Tabel5[Opdrachtgevende Partnerorganisatie],Tabel1[[#This Row],[NAAM ORGANISATIE]],Tabel5[Totaal])</f>
        <v>0</v>
      </c>
      <c r="I30" s="113">
        <f>-SUMIF(Tabel6[Partnerorganisatie],Tabel1[[#This Row],[NAAM ORGANISATIE]],Tabel6[Bedrag ontvangst])</f>
        <v>0</v>
      </c>
      <c r="J30" s="108">
        <f>SUM(Tabel1[[#This Row],[LOONKOSTEN]:[ONTVANGSTEN]])</f>
        <v>0</v>
      </c>
      <c r="K30" s="114">
        <f>SUMIF(Tabel2[Partnerorganisatie],Tabel1[[#This Row],[NAAM ORGANISATIE]],Tabel2[Aanvaarde kost])</f>
        <v>0</v>
      </c>
      <c r="L30" s="114">
        <f>SUMIF(Tabel3[Opdrachtgevende Partnerorganisatie],Tabel1[[#This Row],[NAAM ORGANISATIE]],Tabel3[Aanvaarde kost])</f>
        <v>0</v>
      </c>
      <c r="M30" s="114">
        <f>SUMIF(Tabel4[Opdrachtgevende partnerorganisatie],Tabel1[[#This Row],[NAAM ORGANISATIE]],Tabel4[Aanvaarde kost])</f>
        <v>0</v>
      </c>
      <c r="N30" s="114">
        <f>SUMIF(Tabel5[Opdrachtgevende Partnerorganisatie],Tabel1[[#This Row],[NAAM ORGANISATIE]],Tabel5[Aanvaarde kost])</f>
        <v>0</v>
      </c>
      <c r="O30" s="114">
        <f>-SUMIF(Tabel6[Partnerorganisatie],Tabel1[[#This Row],[NAAM ORGANISATIE]],Tabel6[Aanvaarde ontvangsten])</f>
        <v>0</v>
      </c>
      <c r="P30" s="108">
        <f>SUM(Tabel1[[#This Row],[LOONKOSTEN2]:[ONTVANGSTEN2]])</f>
        <v>0</v>
      </c>
    </row>
    <row r="31" spans="1:16" s="21" customFormat="1" ht="15.5" x14ac:dyDescent="0.35">
      <c r="A31" s="90" t="s">
        <v>753</v>
      </c>
      <c r="B31" s="109"/>
      <c r="C31" s="110"/>
      <c r="D31" s="110"/>
      <c r="E31" s="113">
        <f>SUMIF(Tabel2[Partnerorganisatie],Tabel1[[#This Row],[NAAM ORGANISATIE]],Tabel2[Totaal personeelskost])</f>
        <v>0</v>
      </c>
      <c r="F31" s="113">
        <f>SUMIF(Tabel3[Opdrachtgevende Partnerorganisatie],Tabel1[[#This Row],[NAAM ORGANISATIE]],Tabel3[Totaal])</f>
        <v>0</v>
      </c>
      <c r="G31" s="113">
        <f>SUMIF(Tabel4[Opdrachtgevende partnerorganisatie],Tabel1[[#This Row],[NAAM ORGANISATIE]],Tabel4[Totaal])</f>
        <v>0</v>
      </c>
      <c r="H31" s="113">
        <f>SUMIF(Tabel5[Opdrachtgevende Partnerorganisatie],Tabel1[[#This Row],[NAAM ORGANISATIE]],Tabel5[Totaal])</f>
        <v>0</v>
      </c>
      <c r="I31" s="113">
        <f>-SUMIF(Tabel6[Partnerorganisatie],Tabel1[[#This Row],[NAAM ORGANISATIE]],Tabel6[Bedrag ontvangst])</f>
        <v>0</v>
      </c>
      <c r="J31" s="108">
        <f>SUM(Tabel1[[#This Row],[LOONKOSTEN]:[ONTVANGSTEN]])</f>
        <v>0</v>
      </c>
      <c r="K31" s="114">
        <f>SUMIF(Tabel2[Partnerorganisatie],Tabel1[[#This Row],[NAAM ORGANISATIE]],Tabel2[Aanvaarde kost])</f>
        <v>0</v>
      </c>
      <c r="L31" s="114">
        <f>SUMIF(Tabel3[Opdrachtgevende Partnerorganisatie],Tabel1[[#This Row],[NAAM ORGANISATIE]],Tabel3[Aanvaarde kost])</f>
        <v>0</v>
      </c>
      <c r="M31" s="114">
        <f>SUMIF(Tabel4[Opdrachtgevende partnerorganisatie],Tabel1[[#This Row],[NAAM ORGANISATIE]],Tabel4[Aanvaarde kost])</f>
        <v>0</v>
      </c>
      <c r="N31" s="114">
        <f>SUMIF(Tabel5[Opdrachtgevende Partnerorganisatie],Tabel1[[#This Row],[NAAM ORGANISATIE]],Tabel5[Aanvaarde kost])</f>
        <v>0</v>
      </c>
      <c r="O31" s="114">
        <f>-SUMIF(Tabel6[Partnerorganisatie],Tabel1[[#This Row],[NAAM ORGANISATIE]],Tabel6[Aanvaarde ontvangsten])</f>
        <v>0</v>
      </c>
      <c r="P31" s="108">
        <f>SUM(Tabel1[[#This Row],[LOONKOSTEN2]:[ONTVANGSTEN2]])</f>
        <v>0</v>
      </c>
    </row>
    <row r="32" spans="1:16" s="21" customFormat="1" ht="15.5" x14ac:dyDescent="0.35">
      <c r="A32" s="90" t="s">
        <v>754</v>
      </c>
      <c r="B32" s="109"/>
      <c r="C32" s="110"/>
      <c r="D32" s="110"/>
      <c r="E32" s="113">
        <f>SUMIF(Tabel2[Partnerorganisatie],Tabel1[[#This Row],[NAAM ORGANISATIE]],Tabel2[Totaal personeelskost])</f>
        <v>0</v>
      </c>
      <c r="F32" s="113">
        <f>SUMIF(Tabel3[Opdrachtgevende Partnerorganisatie],Tabel1[[#This Row],[NAAM ORGANISATIE]],Tabel3[Totaal])</f>
        <v>0</v>
      </c>
      <c r="G32" s="113">
        <f>SUMIF(Tabel4[Opdrachtgevende partnerorganisatie],Tabel1[[#This Row],[NAAM ORGANISATIE]],Tabel4[Totaal])</f>
        <v>0</v>
      </c>
      <c r="H32" s="113">
        <f>SUMIF(Tabel5[Opdrachtgevende Partnerorganisatie],Tabel1[[#This Row],[NAAM ORGANISATIE]],Tabel5[Totaal])</f>
        <v>0</v>
      </c>
      <c r="I32" s="113">
        <f>-SUMIF(Tabel6[Partnerorganisatie],Tabel1[[#This Row],[NAAM ORGANISATIE]],Tabel6[Bedrag ontvangst])</f>
        <v>0</v>
      </c>
      <c r="J32" s="108">
        <f>SUM(Tabel1[[#This Row],[LOONKOSTEN]:[ONTVANGSTEN]])</f>
        <v>0</v>
      </c>
      <c r="K32" s="114">
        <f>SUMIF(Tabel2[Partnerorganisatie],Tabel1[[#This Row],[NAAM ORGANISATIE]],Tabel2[Aanvaarde kost])</f>
        <v>0</v>
      </c>
      <c r="L32" s="114">
        <f>SUMIF(Tabel3[Opdrachtgevende Partnerorganisatie],Tabel1[[#This Row],[NAAM ORGANISATIE]],Tabel3[Aanvaarde kost])</f>
        <v>0</v>
      </c>
      <c r="M32" s="114">
        <f>SUMIF(Tabel4[Opdrachtgevende partnerorganisatie],Tabel1[[#This Row],[NAAM ORGANISATIE]],Tabel4[Aanvaarde kost])</f>
        <v>0</v>
      </c>
      <c r="N32" s="114">
        <f>SUMIF(Tabel5[Opdrachtgevende Partnerorganisatie],Tabel1[[#This Row],[NAAM ORGANISATIE]],Tabel5[Aanvaarde kost])</f>
        <v>0</v>
      </c>
      <c r="O32" s="114">
        <f>-SUMIF(Tabel6[Partnerorganisatie],Tabel1[[#This Row],[NAAM ORGANISATIE]],Tabel6[Aanvaarde ontvangsten])</f>
        <v>0</v>
      </c>
      <c r="P32" s="108">
        <f>SUM(Tabel1[[#This Row],[LOONKOSTEN2]:[ONTVANGSTEN2]])</f>
        <v>0</v>
      </c>
    </row>
    <row r="33" spans="1:16" s="21" customFormat="1" ht="15.5" x14ac:dyDescent="0.35">
      <c r="A33" s="90" t="s">
        <v>755</v>
      </c>
      <c r="B33" s="109"/>
      <c r="C33" s="110"/>
      <c r="D33" s="110"/>
      <c r="E33" s="113">
        <f>SUMIF(Tabel2[Partnerorganisatie],Tabel1[[#This Row],[NAAM ORGANISATIE]],Tabel2[Totaal personeelskost])</f>
        <v>0</v>
      </c>
      <c r="F33" s="113">
        <f>SUMIF(Tabel3[Opdrachtgevende Partnerorganisatie],Tabel1[[#This Row],[NAAM ORGANISATIE]],Tabel3[Totaal])</f>
        <v>0</v>
      </c>
      <c r="G33" s="113">
        <f>SUMIF(Tabel4[Opdrachtgevende partnerorganisatie],Tabel1[[#This Row],[NAAM ORGANISATIE]],Tabel4[Totaal])</f>
        <v>0</v>
      </c>
      <c r="H33" s="113">
        <f>SUMIF(Tabel5[Opdrachtgevende Partnerorganisatie],Tabel1[[#This Row],[NAAM ORGANISATIE]],Tabel5[Totaal])</f>
        <v>0</v>
      </c>
      <c r="I33" s="113">
        <f>-SUMIF(Tabel6[Partnerorganisatie],Tabel1[[#This Row],[NAAM ORGANISATIE]],Tabel6[Bedrag ontvangst])</f>
        <v>0</v>
      </c>
      <c r="J33" s="108">
        <f>SUM(Tabel1[[#This Row],[LOONKOSTEN]:[ONTVANGSTEN]])</f>
        <v>0</v>
      </c>
      <c r="K33" s="114">
        <f>SUMIF(Tabel2[Partnerorganisatie],Tabel1[[#This Row],[NAAM ORGANISATIE]],Tabel2[Aanvaarde kost])</f>
        <v>0</v>
      </c>
      <c r="L33" s="114">
        <f>SUMIF(Tabel3[Opdrachtgevende Partnerorganisatie],Tabel1[[#This Row],[NAAM ORGANISATIE]],Tabel3[Aanvaarde kost])</f>
        <v>0</v>
      </c>
      <c r="M33" s="114">
        <f>SUMIF(Tabel4[Opdrachtgevende partnerorganisatie],Tabel1[[#This Row],[NAAM ORGANISATIE]],Tabel4[Aanvaarde kost])</f>
        <v>0</v>
      </c>
      <c r="N33" s="114">
        <f>SUMIF(Tabel5[Opdrachtgevende Partnerorganisatie],Tabel1[[#This Row],[NAAM ORGANISATIE]],Tabel5[Aanvaarde kost])</f>
        <v>0</v>
      </c>
      <c r="O33" s="114">
        <f>-SUMIF(Tabel6[Partnerorganisatie],Tabel1[[#This Row],[NAAM ORGANISATIE]],Tabel6[Aanvaarde ontvangsten])</f>
        <v>0</v>
      </c>
      <c r="P33" s="108">
        <f>SUM(Tabel1[[#This Row],[LOONKOSTEN2]:[ONTVANGSTEN2]])</f>
        <v>0</v>
      </c>
    </row>
    <row r="34" spans="1:16" s="21" customFormat="1" ht="15.5" x14ac:dyDescent="0.35">
      <c r="A34" s="90" t="s">
        <v>756</v>
      </c>
      <c r="B34" s="109"/>
      <c r="C34" s="110"/>
      <c r="D34" s="110"/>
      <c r="E34" s="113">
        <f>SUMIF(Tabel2[Partnerorganisatie],Tabel1[[#This Row],[NAAM ORGANISATIE]],Tabel2[Totaal personeelskost])</f>
        <v>0</v>
      </c>
      <c r="F34" s="113">
        <f>SUMIF(Tabel3[Opdrachtgevende Partnerorganisatie],Tabel1[[#This Row],[NAAM ORGANISATIE]],Tabel3[Totaal])</f>
        <v>0</v>
      </c>
      <c r="G34" s="113">
        <f>SUMIF(Tabel4[Opdrachtgevende partnerorganisatie],Tabel1[[#This Row],[NAAM ORGANISATIE]],Tabel4[Totaal])</f>
        <v>0</v>
      </c>
      <c r="H34" s="113">
        <f>SUMIF(Tabel5[Opdrachtgevende Partnerorganisatie],Tabel1[[#This Row],[NAAM ORGANISATIE]],Tabel5[Totaal])</f>
        <v>0</v>
      </c>
      <c r="I34" s="113">
        <f>-SUMIF(Tabel6[Partnerorganisatie],Tabel1[[#This Row],[NAAM ORGANISATIE]],Tabel6[Bedrag ontvangst])</f>
        <v>0</v>
      </c>
      <c r="J34" s="108">
        <f>SUM(Tabel1[[#This Row],[LOONKOSTEN]:[ONTVANGSTEN]])</f>
        <v>0</v>
      </c>
      <c r="K34" s="114">
        <f>SUMIF(Tabel2[Partnerorganisatie],Tabel1[[#This Row],[NAAM ORGANISATIE]],Tabel2[Aanvaarde kost])</f>
        <v>0</v>
      </c>
      <c r="L34" s="114">
        <f>SUMIF(Tabel3[Opdrachtgevende Partnerorganisatie],Tabel1[[#This Row],[NAAM ORGANISATIE]],Tabel3[Aanvaarde kost])</f>
        <v>0</v>
      </c>
      <c r="M34" s="114">
        <f>SUMIF(Tabel4[Opdrachtgevende partnerorganisatie],Tabel1[[#This Row],[NAAM ORGANISATIE]],Tabel4[Aanvaarde kost])</f>
        <v>0</v>
      </c>
      <c r="N34" s="114">
        <f>SUMIF(Tabel5[Opdrachtgevende Partnerorganisatie],Tabel1[[#This Row],[NAAM ORGANISATIE]],Tabel5[Aanvaarde kost])</f>
        <v>0</v>
      </c>
      <c r="O34" s="114">
        <f>-SUMIF(Tabel6[Partnerorganisatie],Tabel1[[#This Row],[NAAM ORGANISATIE]],Tabel6[Aanvaarde ontvangsten])</f>
        <v>0</v>
      </c>
      <c r="P34" s="108">
        <f>SUM(Tabel1[[#This Row],[LOONKOSTEN2]:[ONTVANGSTEN2]])</f>
        <v>0</v>
      </c>
    </row>
    <row r="35" spans="1:16" s="21" customFormat="1" ht="15.5" x14ac:dyDescent="0.35">
      <c r="A35" s="90" t="s">
        <v>757</v>
      </c>
      <c r="B35" s="109"/>
      <c r="C35" s="110"/>
      <c r="D35" s="110"/>
      <c r="E35" s="113">
        <f>SUMIF(Tabel2[Partnerorganisatie],Tabel1[[#This Row],[NAAM ORGANISATIE]],Tabel2[Totaal personeelskost])</f>
        <v>0</v>
      </c>
      <c r="F35" s="113">
        <f>SUMIF(Tabel3[Opdrachtgevende Partnerorganisatie],Tabel1[[#This Row],[NAAM ORGANISATIE]],Tabel3[Totaal])</f>
        <v>0</v>
      </c>
      <c r="G35" s="113">
        <f>SUMIF(Tabel4[Opdrachtgevende partnerorganisatie],Tabel1[[#This Row],[NAAM ORGANISATIE]],Tabel4[Totaal])</f>
        <v>0</v>
      </c>
      <c r="H35" s="113">
        <f>SUMIF(Tabel5[Opdrachtgevende Partnerorganisatie],Tabel1[[#This Row],[NAAM ORGANISATIE]],Tabel5[Totaal])</f>
        <v>0</v>
      </c>
      <c r="I35" s="113">
        <f>-SUMIF(Tabel6[Partnerorganisatie],Tabel1[[#This Row],[NAAM ORGANISATIE]],Tabel6[Bedrag ontvangst])</f>
        <v>0</v>
      </c>
      <c r="J35" s="108">
        <f>SUM(Tabel1[[#This Row],[LOONKOSTEN]:[ONTVANGSTEN]])</f>
        <v>0</v>
      </c>
      <c r="K35" s="114">
        <f>SUMIF(Tabel2[Partnerorganisatie],Tabel1[[#This Row],[NAAM ORGANISATIE]],Tabel2[Aanvaarde kost])</f>
        <v>0</v>
      </c>
      <c r="L35" s="114">
        <f>SUMIF(Tabel3[Opdrachtgevende Partnerorganisatie],Tabel1[[#This Row],[NAAM ORGANISATIE]],Tabel3[Aanvaarde kost])</f>
        <v>0</v>
      </c>
      <c r="M35" s="114">
        <f>SUMIF(Tabel4[Opdrachtgevende partnerorganisatie],Tabel1[[#This Row],[NAAM ORGANISATIE]],Tabel4[Aanvaarde kost])</f>
        <v>0</v>
      </c>
      <c r="N35" s="114">
        <f>SUMIF(Tabel5[Opdrachtgevende Partnerorganisatie],Tabel1[[#This Row],[NAAM ORGANISATIE]],Tabel5[Aanvaarde kost])</f>
        <v>0</v>
      </c>
      <c r="O35" s="114">
        <f>-SUMIF(Tabel6[Partnerorganisatie],Tabel1[[#This Row],[NAAM ORGANISATIE]],Tabel6[Aanvaarde ontvangsten])</f>
        <v>0</v>
      </c>
      <c r="P35" s="108">
        <f>SUM(Tabel1[[#This Row],[LOONKOSTEN2]:[ONTVANGSTEN2]])</f>
        <v>0</v>
      </c>
    </row>
    <row r="36" spans="1:16" s="21" customFormat="1" ht="15.5" x14ac:dyDescent="0.35">
      <c r="A36" s="90" t="s">
        <v>758</v>
      </c>
      <c r="B36" s="109"/>
      <c r="C36" s="110"/>
      <c r="D36" s="110"/>
      <c r="E36" s="113">
        <f>SUMIF(Tabel2[Partnerorganisatie],Tabel1[[#This Row],[NAAM ORGANISATIE]],Tabel2[Totaal personeelskost])</f>
        <v>0</v>
      </c>
      <c r="F36" s="113">
        <f>SUMIF(Tabel3[Opdrachtgevende Partnerorganisatie],Tabel1[[#This Row],[NAAM ORGANISATIE]],Tabel3[Totaal])</f>
        <v>0</v>
      </c>
      <c r="G36" s="113">
        <f>SUMIF(Tabel4[Opdrachtgevende partnerorganisatie],Tabel1[[#This Row],[NAAM ORGANISATIE]],Tabel4[Totaal])</f>
        <v>0</v>
      </c>
      <c r="H36" s="113">
        <f>SUMIF(Tabel5[Opdrachtgevende Partnerorganisatie],Tabel1[[#This Row],[NAAM ORGANISATIE]],Tabel5[Totaal])</f>
        <v>0</v>
      </c>
      <c r="I36" s="113">
        <f>-SUMIF(Tabel6[Partnerorganisatie],Tabel1[[#This Row],[NAAM ORGANISATIE]],Tabel6[Bedrag ontvangst])</f>
        <v>0</v>
      </c>
      <c r="J36" s="108">
        <f>SUM(Tabel1[[#This Row],[LOONKOSTEN]:[ONTVANGSTEN]])</f>
        <v>0</v>
      </c>
      <c r="K36" s="114">
        <f>SUMIF(Tabel2[Partnerorganisatie],Tabel1[[#This Row],[NAAM ORGANISATIE]],Tabel2[Aanvaarde kost])</f>
        <v>0</v>
      </c>
      <c r="L36" s="114">
        <f>SUMIF(Tabel3[Opdrachtgevende Partnerorganisatie],Tabel1[[#This Row],[NAAM ORGANISATIE]],Tabel3[Aanvaarde kost])</f>
        <v>0</v>
      </c>
      <c r="M36" s="114">
        <f>SUMIF(Tabel4[Opdrachtgevende partnerorganisatie],Tabel1[[#This Row],[NAAM ORGANISATIE]],Tabel4[Aanvaarde kost])</f>
        <v>0</v>
      </c>
      <c r="N36" s="114">
        <f>SUMIF(Tabel5[Opdrachtgevende Partnerorganisatie],Tabel1[[#This Row],[NAAM ORGANISATIE]],Tabel5[Aanvaarde kost])</f>
        <v>0</v>
      </c>
      <c r="O36" s="114">
        <f>-SUMIF(Tabel6[Partnerorganisatie],Tabel1[[#This Row],[NAAM ORGANISATIE]],Tabel6[Aanvaarde ontvangsten])</f>
        <v>0</v>
      </c>
      <c r="P36" s="108">
        <f>SUM(Tabel1[[#This Row],[LOONKOSTEN2]:[ONTVANGSTEN2]])</f>
        <v>0</v>
      </c>
    </row>
    <row r="37" spans="1:16" s="21" customFormat="1" ht="15.5" x14ac:dyDescent="0.35">
      <c r="A37" s="90" t="s">
        <v>759</v>
      </c>
      <c r="B37" s="109"/>
      <c r="C37" s="110"/>
      <c r="D37" s="110"/>
      <c r="E37" s="113">
        <f>SUMIF(Tabel2[Partnerorganisatie],Tabel1[[#This Row],[NAAM ORGANISATIE]],Tabel2[Totaal personeelskost])</f>
        <v>0</v>
      </c>
      <c r="F37" s="113">
        <f>SUMIF(Tabel3[Opdrachtgevende Partnerorganisatie],Tabel1[[#This Row],[NAAM ORGANISATIE]],Tabel3[Totaal])</f>
        <v>0</v>
      </c>
      <c r="G37" s="113">
        <f>SUMIF(Tabel4[Opdrachtgevende partnerorganisatie],Tabel1[[#This Row],[NAAM ORGANISATIE]],Tabel4[Totaal])</f>
        <v>0</v>
      </c>
      <c r="H37" s="113">
        <f>SUMIF(Tabel5[Opdrachtgevende Partnerorganisatie],Tabel1[[#This Row],[NAAM ORGANISATIE]],Tabel5[Totaal])</f>
        <v>0</v>
      </c>
      <c r="I37" s="113">
        <f>-SUMIF(Tabel6[Partnerorganisatie],Tabel1[[#This Row],[NAAM ORGANISATIE]],Tabel6[Bedrag ontvangst])</f>
        <v>0</v>
      </c>
      <c r="J37" s="108">
        <f>SUM(Tabel1[[#This Row],[LOONKOSTEN]:[ONTVANGSTEN]])</f>
        <v>0</v>
      </c>
      <c r="K37" s="114">
        <f>SUMIF(Tabel2[Partnerorganisatie],Tabel1[[#This Row],[NAAM ORGANISATIE]],Tabel2[Aanvaarde kost])</f>
        <v>0</v>
      </c>
      <c r="L37" s="114">
        <f>SUMIF(Tabel3[Opdrachtgevende Partnerorganisatie],Tabel1[[#This Row],[NAAM ORGANISATIE]],Tabel3[Aanvaarde kost])</f>
        <v>0</v>
      </c>
      <c r="M37" s="114">
        <f>SUMIF(Tabel4[Opdrachtgevende partnerorganisatie],Tabel1[[#This Row],[NAAM ORGANISATIE]],Tabel4[Aanvaarde kost])</f>
        <v>0</v>
      </c>
      <c r="N37" s="114">
        <f>SUMIF(Tabel5[Opdrachtgevende Partnerorganisatie],Tabel1[[#This Row],[NAAM ORGANISATIE]],Tabel5[Aanvaarde kost])</f>
        <v>0</v>
      </c>
      <c r="O37" s="114">
        <f>-SUMIF(Tabel6[Partnerorganisatie],Tabel1[[#This Row],[NAAM ORGANISATIE]],Tabel6[Aanvaarde ontvangsten])</f>
        <v>0</v>
      </c>
      <c r="P37" s="108">
        <f>SUM(Tabel1[[#This Row],[LOONKOSTEN2]:[ONTVANGSTEN2]])</f>
        <v>0</v>
      </c>
    </row>
    <row r="38" spans="1:16" s="21" customFormat="1" ht="15.5" x14ac:dyDescent="0.35">
      <c r="A38" s="90" t="s">
        <v>760</v>
      </c>
      <c r="B38" s="111"/>
      <c r="C38" s="112"/>
      <c r="D38" s="110"/>
      <c r="E38" s="113">
        <f>SUMIF(Tabel2[Partnerorganisatie],Tabel1[[#This Row],[NAAM ORGANISATIE]],Tabel2[Totaal personeelskost])</f>
        <v>0</v>
      </c>
      <c r="F38" s="113">
        <f>SUMIF(Tabel3[Opdrachtgevende Partnerorganisatie],Tabel1[[#This Row],[NAAM ORGANISATIE]],Tabel3[Totaal])</f>
        <v>0</v>
      </c>
      <c r="G38" s="113">
        <f>SUMIF(Tabel4[Opdrachtgevende partnerorganisatie],Tabel1[[#This Row],[NAAM ORGANISATIE]],Tabel4[Totaal])</f>
        <v>0</v>
      </c>
      <c r="H38" s="113">
        <f>SUMIF(Tabel5[Opdrachtgevende Partnerorganisatie],Tabel1[[#This Row],[NAAM ORGANISATIE]],Tabel5[Totaal])</f>
        <v>0</v>
      </c>
      <c r="I38" s="113">
        <f>-SUMIF(Tabel6[Partnerorganisatie],Tabel1[[#This Row],[NAAM ORGANISATIE]],Tabel6[Bedrag ontvangst])</f>
        <v>0</v>
      </c>
      <c r="J38" s="108">
        <f>SUM(Tabel1[[#This Row],[LOONKOSTEN]:[ONTVANGSTEN]])</f>
        <v>0</v>
      </c>
      <c r="K38" s="114">
        <f>SUMIF(Tabel2[Partnerorganisatie],Tabel1[[#This Row],[NAAM ORGANISATIE]],Tabel2[Aanvaarde kost])</f>
        <v>0</v>
      </c>
      <c r="L38" s="114">
        <f>SUMIF(Tabel3[Opdrachtgevende Partnerorganisatie],Tabel1[[#This Row],[NAAM ORGANISATIE]],Tabel3[Aanvaarde kost])</f>
        <v>0</v>
      </c>
      <c r="M38" s="114">
        <f>SUMIF(Tabel4[Opdrachtgevende partnerorganisatie],Tabel1[[#This Row],[NAAM ORGANISATIE]],Tabel4[Aanvaarde kost])</f>
        <v>0</v>
      </c>
      <c r="N38" s="114">
        <f>SUMIF(Tabel5[Opdrachtgevende Partnerorganisatie],Tabel1[[#This Row],[NAAM ORGANISATIE]],Tabel5[Aanvaarde kost])</f>
        <v>0</v>
      </c>
      <c r="O38" s="114">
        <f>-SUMIF(Tabel6[Partnerorganisatie],Tabel1[[#This Row],[NAAM ORGANISATIE]],Tabel6[Aanvaarde ontvangsten])</f>
        <v>0</v>
      </c>
      <c r="P38" s="108">
        <f>SUM(Tabel1[[#This Row],[LOONKOSTEN2]:[ONTVANGSTEN2]])</f>
        <v>0</v>
      </c>
    </row>
    <row r="39" spans="1:16" ht="15.5" x14ac:dyDescent="0.35">
      <c r="A39" s="90" t="s">
        <v>761</v>
      </c>
      <c r="B39" s="131"/>
      <c r="C39" s="110"/>
      <c r="D39" s="110"/>
      <c r="E39" s="113">
        <f>SUMIF(Tabel2[Partnerorganisatie],Tabel1[[#This Row],[NAAM ORGANISATIE]],Tabel2[Totaal personeelskost])</f>
        <v>0</v>
      </c>
      <c r="F39" s="113">
        <f>SUMIF(Tabel3[Opdrachtgevende Partnerorganisatie],Tabel1[[#This Row],[NAAM ORGANISATIE]],Tabel3[Totaal])</f>
        <v>0</v>
      </c>
      <c r="G39" s="113">
        <f>SUMIF(Tabel4[Opdrachtgevende partnerorganisatie],Tabel1[[#This Row],[NAAM ORGANISATIE]],Tabel4[Totaal])</f>
        <v>0</v>
      </c>
      <c r="H39" s="113">
        <f>SUMIF(Tabel5[Opdrachtgevende Partnerorganisatie],Tabel1[[#This Row],[NAAM ORGANISATIE]],Tabel5[Totaal])</f>
        <v>0</v>
      </c>
      <c r="I39" s="113">
        <f>-SUMIF(Tabel6[Partnerorganisatie],Tabel1[[#This Row],[NAAM ORGANISATIE]],Tabel6[Bedrag ontvangst])</f>
        <v>0</v>
      </c>
      <c r="J39" s="108">
        <f>SUM(Tabel1[[#This Row],[LOONKOSTEN]:[ONTVANGSTEN]])</f>
        <v>0</v>
      </c>
      <c r="K39" s="114">
        <f>SUMIF(Tabel2[Partnerorganisatie],Tabel1[[#This Row],[NAAM ORGANISATIE]],Tabel2[Aanvaarde kost])</f>
        <v>0</v>
      </c>
      <c r="L39" s="114">
        <f>SUMIF(Tabel3[Opdrachtgevende Partnerorganisatie],Tabel1[[#This Row],[NAAM ORGANISATIE]],Tabel3[Aanvaarde kost])</f>
        <v>0</v>
      </c>
      <c r="M39" s="114">
        <f>SUMIF(Tabel4[Opdrachtgevende partnerorganisatie],Tabel1[[#This Row],[NAAM ORGANISATIE]],Tabel4[Aanvaarde kost])</f>
        <v>0</v>
      </c>
      <c r="N39" s="114">
        <f>SUMIF(Tabel5[Opdrachtgevende Partnerorganisatie],Tabel1[[#This Row],[NAAM ORGANISATIE]],Tabel5[Aanvaarde kost])</f>
        <v>0</v>
      </c>
      <c r="O39" s="114">
        <f>-SUMIF(Tabel6[Partnerorganisatie],Tabel1[[#This Row],[NAAM ORGANISATIE]],Tabel6[Aanvaarde ontvangsten])</f>
        <v>0</v>
      </c>
      <c r="P39" s="108">
        <f>SUM(Tabel1[[#This Row],[LOONKOSTEN2]:[ONTVANGSTEN2]])</f>
        <v>0</v>
      </c>
    </row>
    <row r="40" spans="1:16" ht="15.5" x14ac:dyDescent="0.35">
      <c r="A40" s="90" t="s">
        <v>762</v>
      </c>
      <c r="B40" s="131"/>
      <c r="C40" s="110"/>
      <c r="D40" s="110"/>
      <c r="E40" s="113">
        <f>SUMIF(Tabel2[Partnerorganisatie],Tabel1[[#This Row],[NAAM ORGANISATIE]],Tabel2[Totaal personeelskost])</f>
        <v>0</v>
      </c>
      <c r="F40" s="113">
        <f>SUMIF(Tabel3[Opdrachtgevende Partnerorganisatie],Tabel1[[#This Row],[NAAM ORGANISATIE]],Tabel3[Totaal])</f>
        <v>0</v>
      </c>
      <c r="G40" s="113">
        <f>SUMIF(Tabel4[Opdrachtgevende partnerorganisatie],Tabel1[[#This Row],[NAAM ORGANISATIE]],Tabel4[Totaal])</f>
        <v>0</v>
      </c>
      <c r="H40" s="113">
        <f>SUMIF(Tabel5[Opdrachtgevende Partnerorganisatie],Tabel1[[#This Row],[NAAM ORGANISATIE]],Tabel5[Totaal])</f>
        <v>0</v>
      </c>
      <c r="I40" s="113">
        <f>-SUMIF(Tabel6[Partnerorganisatie],Tabel1[[#This Row],[NAAM ORGANISATIE]],Tabel6[Bedrag ontvangst])</f>
        <v>0</v>
      </c>
      <c r="J40" s="108">
        <f>SUM(Tabel1[[#This Row],[LOONKOSTEN]:[ONTVANGSTEN]])</f>
        <v>0</v>
      </c>
      <c r="K40" s="114">
        <f>SUMIF(Tabel2[Partnerorganisatie],Tabel1[[#This Row],[NAAM ORGANISATIE]],Tabel2[Aanvaarde kost])</f>
        <v>0</v>
      </c>
      <c r="L40" s="114">
        <f>SUMIF(Tabel3[Opdrachtgevende Partnerorganisatie],Tabel1[[#This Row],[NAAM ORGANISATIE]],Tabel3[Aanvaarde kost])</f>
        <v>0</v>
      </c>
      <c r="M40" s="114">
        <f>SUMIF(Tabel4[Opdrachtgevende partnerorganisatie],Tabel1[[#This Row],[NAAM ORGANISATIE]],Tabel4[Aanvaarde kost])</f>
        <v>0</v>
      </c>
      <c r="N40" s="114">
        <f>SUMIF(Tabel5[Opdrachtgevende Partnerorganisatie],Tabel1[[#This Row],[NAAM ORGANISATIE]],Tabel5[Aanvaarde kost])</f>
        <v>0</v>
      </c>
      <c r="O40" s="114">
        <f>-SUMIF(Tabel6[Partnerorganisatie],Tabel1[[#This Row],[NAAM ORGANISATIE]],Tabel6[Aanvaarde ontvangsten])</f>
        <v>0</v>
      </c>
      <c r="P40" s="108">
        <f>SUM(Tabel1[[#This Row],[LOONKOSTEN2]:[ONTVANGSTEN2]])</f>
        <v>0</v>
      </c>
    </row>
    <row r="41" spans="1:16" ht="15.5" x14ac:dyDescent="0.35">
      <c r="A41" s="90" t="s">
        <v>763</v>
      </c>
      <c r="B41" s="131"/>
      <c r="C41" s="110"/>
      <c r="D41" s="110"/>
      <c r="E41" s="113">
        <f>SUMIF(Tabel2[Partnerorganisatie],Tabel1[[#This Row],[NAAM ORGANISATIE]],Tabel2[Totaal personeelskost])</f>
        <v>0</v>
      </c>
      <c r="F41" s="113">
        <f>SUMIF(Tabel3[Opdrachtgevende Partnerorganisatie],Tabel1[[#This Row],[NAAM ORGANISATIE]],Tabel3[Totaal])</f>
        <v>0</v>
      </c>
      <c r="G41" s="113">
        <f>SUMIF(Tabel4[Opdrachtgevende partnerorganisatie],Tabel1[[#This Row],[NAAM ORGANISATIE]],Tabel4[Totaal])</f>
        <v>0</v>
      </c>
      <c r="H41" s="113">
        <f>SUMIF(Tabel5[Opdrachtgevende Partnerorganisatie],Tabel1[[#This Row],[NAAM ORGANISATIE]],Tabel5[Totaal])</f>
        <v>0</v>
      </c>
      <c r="I41" s="113">
        <f>-SUMIF(Tabel6[Partnerorganisatie],Tabel1[[#This Row],[NAAM ORGANISATIE]],Tabel6[Bedrag ontvangst])</f>
        <v>0</v>
      </c>
      <c r="J41" s="108">
        <f>SUM(Tabel1[[#This Row],[LOONKOSTEN]:[ONTVANGSTEN]])</f>
        <v>0</v>
      </c>
      <c r="K41" s="114">
        <f>SUMIF(Tabel2[Partnerorganisatie],Tabel1[[#This Row],[NAAM ORGANISATIE]],Tabel2[Aanvaarde kost])</f>
        <v>0</v>
      </c>
      <c r="L41" s="114">
        <f>SUMIF(Tabel3[Opdrachtgevende Partnerorganisatie],Tabel1[[#This Row],[NAAM ORGANISATIE]],Tabel3[Aanvaarde kost])</f>
        <v>0</v>
      </c>
      <c r="M41" s="114">
        <f>SUMIF(Tabel4[Opdrachtgevende partnerorganisatie],Tabel1[[#This Row],[NAAM ORGANISATIE]],Tabel4[Aanvaarde kost])</f>
        <v>0</v>
      </c>
      <c r="N41" s="114">
        <f>SUMIF(Tabel5[Opdrachtgevende Partnerorganisatie],Tabel1[[#This Row],[NAAM ORGANISATIE]],Tabel5[Aanvaarde kost])</f>
        <v>0</v>
      </c>
      <c r="O41" s="114">
        <f>-SUMIF(Tabel6[Partnerorganisatie],Tabel1[[#This Row],[NAAM ORGANISATIE]],Tabel6[Aanvaarde ontvangsten])</f>
        <v>0</v>
      </c>
      <c r="P41" s="108">
        <f>SUM(Tabel1[[#This Row],[LOONKOSTEN2]:[ONTVANGSTEN2]])</f>
        <v>0</v>
      </c>
    </row>
    <row r="42" spans="1:16" ht="15.5" x14ac:dyDescent="0.35">
      <c r="A42" s="90" t="s">
        <v>764</v>
      </c>
      <c r="B42" s="131"/>
      <c r="C42" s="110"/>
      <c r="D42" s="110"/>
      <c r="E42" s="113">
        <f>SUMIF(Tabel2[Partnerorganisatie],Tabel1[[#This Row],[NAAM ORGANISATIE]],Tabel2[Totaal personeelskost])</f>
        <v>0</v>
      </c>
      <c r="F42" s="113">
        <f>SUMIF(Tabel3[Opdrachtgevende Partnerorganisatie],Tabel1[[#This Row],[NAAM ORGANISATIE]],Tabel3[Totaal])</f>
        <v>0</v>
      </c>
      <c r="G42" s="113">
        <f>SUMIF(Tabel4[Opdrachtgevende partnerorganisatie],Tabel1[[#This Row],[NAAM ORGANISATIE]],Tabel4[Totaal])</f>
        <v>0</v>
      </c>
      <c r="H42" s="113">
        <f>SUMIF(Tabel5[Opdrachtgevende Partnerorganisatie],Tabel1[[#This Row],[NAAM ORGANISATIE]],Tabel5[Totaal])</f>
        <v>0</v>
      </c>
      <c r="I42" s="113">
        <f>-SUMIF(Tabel6[Partnerorganisatie],Tabel1[[#This Row],[NAAM ORGANISATIE]],Tabel6[Bedrag ontvangst])</f>
        <v>0</v>
      </c>
      <c r="J42" s="108">
        <f>SUM(Tabel1[[#This Row],[LOONKOSTEN]:[ONTVANGSTEN]])</f>
        <v>0</v>
      </c>
      <c r="K42" s="114">
        <f>SUMIF(Tabel2[Partnerorganisatie],Tabel1[[#This Row],[NAAM ORGANISATIE]],Tabel2[Aanvaarde kost])</f>
        <v>0</v>
      </c>
      <c r="L42" s="114">
        <f>SUMIF(Tabel3[Opdrachtgevende Partnerorganisatie],Tabel1[[#This Row],[NAAM ORGANISATIE]],Tabel3[Aanvaarde kost])</f>
        <v>0</v>
      </c>
      <c r="M42" s="114">
        <f>SUMIF(Tabel4[Opdrachtgevende partnerorganisatie],Tabel1[[#This Row],[NAAM ORGANISATIE]],Tabel4[Aanvaarde kost])</f>
        <v>0</v>
      </c>
      <c r="N42" s="114">
        <f>SUMIF(Tabel5[Opdrachtgevende Partnerorganisatie],Tabel1[[#This Row],[NAAM ORGANISATIE]],Tabel5[Aanvaarde kost])</f>
        <v>0</v>
      </c>
      <c r="O42" s="114">
        <f>-SUMIF(Tabel6[Partnerorganisatie],Tabel1[[#This Row],[NAAM ORGANISATIE]],Tabel6[Aanvaarde ontvangsten])</f>
        <v>0</v>
      </c>
      <c r="P42" s="108">
        <f>SUM(Tabel1[[#This Row],[LOONKOSTEN2]:[ONTVANGSTEN2]])</f>
        <v>0</v>
      </c>
    </row>
    <row r="43" spans="1:16" ht="15.5" x14ac:dyDescent="0.35">
      <c r="A43" s="90" t="s">
        <v>765</v>
      </c>
      <c r="B43" s="131"/>
      <c r="C43" s="110"/>
      <c r="D43" s="110"/>
      <c r="E43" s="113">
        <f>SUMIF(Tabel2[Partnerorganisatie],Tabel1[[#This Row],[NAAM ORGANISATIE]],Tabel2[Totaal personeelskost])</f>
        <v>0</v>
      </c>
      <c r="F43" s="113">
        <f>SUMIF(Tabel3[Opdrachtgevende Partnerorganisatie],Tabel1[[#This Row],[NAAM ORGANISATIE]],Tabel3[Totaal])</f>
        <v>0</v>
      </c>
      <c r="G43" s="113">
        <f>SUMIF(Tabel4[Opdrachtgevende partnerorganisatie],Tabel1[[#This Row],[NAAM ORGANISATIE]],Tabel4[Totaal])</f>
        <v>0</v>
      </c>
      <c r="H43" s="113">
        <f>SUMIF(Tabel5[Opdrachtgevende Partnerorganisatie],Tabel1[[#This Row],[NAAM ORGANISATIE]],Tabel5[Totaal])</f>
        <v>0</v>
      </c>
      <c r="I43" s="113">
        <f>-SUMIF(Tabel6[Partnerorganisatie],Tabel1[[#This Row],[NAAM ORGANISATIE]],Tabel6[Bedrag ontvangst])</f>
        <v>0</v>
      </c>
      <c r="J43" s="108">
        <f>SUM(Tabel1[[#This Row],[LOONKOSTEN]:[ONTVANGSTEN]])</f>
        <v>0</v>
      </c>
      <c r="K43" s="114">
        <f>SUMIF(Tabel2[Partnerorganisatie],Tabel1[[#This Row],[NAAM ORGANISATIE]],Tabel2[Aanvaarde kost])</f>
        <v>0</v>
      </c>
      <c r="L43" s="114">
        <f>SUMIF(Tabel3[Opdrachtgevende Partnerorganisatie],Tabel1[[#This Row],[NAAM ORGANISATIE]],Tabel3[Aanvaarde kost])</f>
        <v>0</v>
      </c>
      <c r="M43" s="114">
        <f>SUMIF(Tabel4[Opdrachtgevende partnerorganisatie],Tabel1[[#This Row],[NAAM ORGANISATIE]],Tabel4[Aanvaarde kost])</f>
        <v>0</v>
      </c>
      <c r="N43" s="114">
        <f>SUMIF(Tabel5[Opdrachtgevende Partnerorganisatie],Tabel1[[#This Row],[NAAM ORGANISATIE]],Tabel5[Aanvaarde kost])</f>
        <v>0</v>
      </c>
      <c r="O43" s="114">
        <f>-SUMIF(Tabel6[Partnerorganisatie],Tabel1[[#This Row],[NAAM ORGANISATIE]],Tabel6[Aanvaarde ontvangsten])</f>
        <v>0</v>
      </c>
      <c r="P43" s="108">
        <f>SUM(Tabel1[[#This Row],[LOONKOSTEN2]:[ONTVANGSTEN2]])</f>
        <v>0</v>
      </c>
    </row>
    <row r="44" spans="1:16" ht="15.5" x14ac:dyDescent="0.35">
      <c r="A44" s="90" t="s">
        <v>766</v>
      </c>
      <c r="B44" s="131"/>
      <c r="C44" s="110"/>
      <c r="D44" s="110"/>
      <c r="E44" s="113">
        <f>SUMIF(Tabel2[Partnerorganisatie],Tabel1[[#This Row],[NAAM ORGANISATIE]],Tabel2[Totaal personeelskost])</f>
        <v>0</v>
      </c>
      <c r="F44" s="113">
        <f>SUMIF(Tabel3[Opdrachtgevende Partnerorganisatie],Tabel1[[#This Row],[NAAM ORGANISATIE]],Tabel3[Totaal])</f>
        <v>0</v>
      </c>
      <c r="G44" s="113">
        <f>SUMIF(Tabel4[Opdrachtgevende partnerorganisatie],Tabel1[[#This Row],[NAAM ORGANISATIE]],Tabel4[Totaal])</f>
        <v>0</v>
      </c>
      <c r="H44" s="113">
        <f>SUMIF(Tabel5[Opdrachtgevende Partnerorganisatie],Tabel1[[#This Row],[NAAM ORGANISATIE]],Tabel5[Totaal])</f>
        <v>0</v>
      </c>
      <c r="I44" s="113">
        <f>-SUMIF(Tabel6[Partnerorganisatie],Tabel1[[#This Row],[NAAM ORGANISATIE]],Tabel6[Bedrag ontvangst])</f>
        <v>0</v>
      </c>
      <c r="J44" s="108">
        <f>SUM(Tabel1[[#This Row],[LOONKOSTEN]:[ONTVANGSTEN]])</f>
        <v>0</v>
      </c>
      <c r="K44" s="114">
        <f>SUMIF(Tabel2[Partnerorganisatie],Tabel1[[#This Row],[NAAM ORGANISATIE]],Tabel2[Aanvaarde kost])</f>
        <v>0</v>
      </c>
      <c r="L44" s="114">
        <f>SUMIF(Tabel3[Opdrachtgevende Partnerorganisatie],Tabel1[[#This Row],[NAAM ORGANISATIE]],Tabel3[Aanvaarde kost])</f>
        <v>0</v>
      </c>
      <c r="M44" s="114">
        <f>SUMIF(Tabel4[Opdrachtgevende partnerorganisatie],Tabel1[[#This Row],[NAAM ORGANISATIE]],Tabel4[Aanvaarde kost])</f>
        <v>0</v>
      </c>
      <c r="N44" s="114">
        <f>SUMIF(Tabel5[Opdrachtgevende Partnerorganisatie],Tabel1[[#This Row],[NAAM ORGANISATIE]],Tabel5[Aanvaarde kost])</f>
        <v>0</v>
      </c>
      <c r="O44" s="114">
        <f>-SUMIF(Tabel6[Partnerorganisatie],Tabel1[[#This Row],[NAAM ORGANISATIE]],Tabel6[Aanvaarde ontvangsten])</f>
        <v>0</v>
      </c>
      <c r="P44" s="108">
        <f>SUM(Tabel1[[#This Row],[LOONKOSTEN2]:[ONTVANGSTEN2]])</f>
        <v>0</v>
      </c>
    </row>
    <row r="45" spans="1:16" ht="15.5" x14ac:dyDescent="0.35">
      <c r="A45" s="90" t="s">
        <v>767</v>
      </c>
      <c r="B45" s="131"/>
      <c r="C45" s="110"/>
      <c r="D45" s="110"/>
      <c r="E45" s="113">
        <f>SUMIF(Tabel2[Partnerorganisatie],Tabel1[[#This Row],[NAAM ORGANISATIE]],Tabel2[Totaal personeelskost])</f>
        <v>0</v>
      </c>
      <c r="F45" s="113">
        <f>SUMIF(Tabel3[Opdrachtgevende Partnerorganisatie],Tabel1[[#This Row],[NAAM ORGANISATIE]],Tabel3[Totaal])</f>
        <v>0</v>
      </c>
      <c r="G45" s="113">
        <f>SUMIF(Tabel4[Opdrachtgevende partnerorganisatie],Tabel1[[#This Row],[NAAM ORGANISATIE]],Tabel4[Totaal])</f>
        <v>0</v>
      </c>
      <c r="H45" s="113">
        <f>SUMIF(Tabel5[Opdrachtgevende Partnerorganisatie],Tabel1[[#This Row],[NAAM ORGANISATIE]],Tabel5[Totaal])</f>
        <v>0</v>
      </c>
      <c r="I45" s="113">
        <f>-SUMIF(Tabel6[Partnerorganisatie],Tabel1[[#This Row],[NAAM ORGANISATIE]],Tabel6[Bedrag ontvangst])</f>
        <v>0</v>
      </c>
      <c r="J45" s="108">
        <f>SUM(Tabel1[[#This Row],[LOONKOSTEN]:[ONTVANGSTEN]])</f>
        <v>0</v>
      </c>
      <c r="K45" s="114">
        <f>SUMIF(Tabel2[Partnerorganisatie],Tabel1[[#This Row],[NAAM ORGANISATIE]],Tabel2[Aanvaarde kost])</f>
        <v>0</v>
      </c>
      <c r="L45" s="114">
        <f>SUMIF(Tabel3[Opdrachtgevende Partnerorganisatie],Tabel1[[#This Row],[NAAM ORGANISATIE]],Tabel3[Aanvaarde kost])</f>
        <v>0</v>
      </c>
      <c r="M45" s="114">
        <f>SUMIF(Tabel4[Opdrachtgevende partnerorganisatie],Tabel1[[#This Row],[NAAM ORGANISATIE]],Tabel4[Aanvaarde kost])</f>
        <v>0</v>
      </c>
      <c r="N45" s="114">
        <f>SUMIF(Tabel5[Opdrachtgevende Partnerorganisatie],Tabel1[[#This Row],[NAAM ORGANISATIE]],Tabel5[Aanvaarde kost])</f>
        <v>0</v>
      </c>
      <c r="O45" s="114">
        <f>-SUMIF(Tabel6[Partnerorganisatie],Tabel1[[#This Row],[NAAM ORGANISATIE]],Tabel6[Aanvaarde ontvangsten])</f>
        <v>0</v>
      </c>
      <c r="P45" s="108">
        <f>SUM(Tabel1[[#This Row],[LOONKOSTEN2]:[ONTVANGSTEN2]])</f>
        <v>0</v>
      </c>
    </row>
    <row r="46" spans="1:16" ht="15.5" x14ac:dyDescent="0.35">
      <c r="A46" s="90" t="s">
        <v>768</v>
      </c>
      <c r="B46" s="131"/>
      <c r="C46" s="110"/>
      <c r="D46" s="110"/>
      <c r="E46" s="113">
        <f>SUMIF(Tabel2[Partnerorganisatie],Tabel1[[#This Row],[NAAM ORGANISATIE]],Tabel2[Totaal personeelskost])</f>
        <v>0</v>
      </c>
      <c r="F46" s="113">
        <f>SUMIF(Tabel3[Opdrachtgevende Partnerorganisatie],Tabel1[[#This Row],[NAAM ORGANISATIE]],Tabel3[Totaal])</f>
        <v>0</v>
      </c>
      <c r="G46" s="113">
        <f>SUMIF(Tabel4[Opdrachtgevende partnerorganisatie],Tabel1[[#This Row],[NAAM ORGANISATIE]],Tabel4[Totaal])</f>
        <v>0</v>
      </c>
      <c r="H46" s="113">
        <f>SUMIF(Tabel5[Opdrachtgevende Partnerorganisatie],Tabel1[[#This Row],[NAAM ORGANISATIE]],Tabel5[Totaal])</f>
        <v>0</v>
      </c>
      <c r="I46" s="113">
        <f>-SUMIF(Tabel6[Partnerorganisatie],Tabel1[[#This Row],[NAAM ORGANISATIE]],Tabel6[Bedrag ontvangst])</f>
        <v>0</v>
      </c>
      <c r="J46" s="108">
        <f>SUM(Tabel1[[#This Row],[LOONKOSTEN]:[ONTVANGSTEN]])</f>
        <v>0</v>
      </c>
      <c r="K46" s="114">
        <f>SUMIF(Tabel2[Partnerorganisatie],Tabel1[[#This Row],[NAAM ORGANISATIE]],Tabel2[Aanvaarde kost])</f>
        <v>0</v>
      </c>
      <c r="L46" s="114">
        <f>SUMIF(Tabel3[Opdrachtgevende Partnerorganisatie],Tabel1[[#This Row],[NAAM ORGANISATIE]],Tabel3[Aanvaarde kost])</f>
        <v>0</v>
      </c>
      <c r="M46" s="114">
        <f>SUMIF(Tabel4[Opdrachtgevende partnerorganisatie],Tabel1[[#This Row],[NAAM ORGANISATIE]],Tabel4[Aanvaarde kost])</f>
        <v>0</v>
      </c>
      <c r="N46" s="114">
        <f>SUMIF(Tabel5[Opdrachtgevende Partnerorganisatie],Tabel1[[#This Row],[NAAM ORGANISATIE]],Tabel5[Aanvaarde kost])</f>
        <v>0</v>
      </c>
      <c r="O46" s="114">
        <f>-SUMIF(Tabel6[Partnerorganisatie],Tabel1[[#This Row],[NAAM ORGANISATIE]],Tabel6[Aanvaarde ontvangsten])</f>
        <v>0</v>
      </c>
      <c r="P46" s="108">
        <f>SUM(Tabel1[[#This Row],[LOONKOSTEN2]:[ONTVANGSTEN2]])</f>
        <v>0</v>
      </c>
    </row>
    <row r="47" spans="1:16" ht="15.5" x14ac:dyDescent="0.35">
      <c r="A47" s="90" t="s">
        <v>769</v>
      </c>
      <c r="B47" s="131"/>
      <c r="C47" s="110"/>
      <c r="D47" s="110"/>
      <c r="E47" s="113">
        <f>SUMIF(Tabel2[Partnerorganisatie],Tabel1[[#This Row],[NAAM ORGANISATIE]],Tabel2[Totaal personeelskost])</f>
        <v>0</v>
      </c>
      <c r="F47" s="113">
        <f>SUMIF(Tabel3[Opdrachtgevende Partnerorganisatie],Tabel1[[#This Row],[NAAM ORGANISATIE]],Tabel3[Totaal])</f>
        <v>0</v>
      </c>
      <c r="G47" s="113">
        <f>SUMIF(Tabel4[Opdrachtgevende partnerorganisatie],Tabel1[[#This Row],[NAAM ORGANISATIE]],Tabel4[Totaal])</f>
        <v>0</v>
      </c>
      <c r="H47" s="113">
        <f>SUMIF(Tabel5[Opdrachtgevende Partnerorganisatie],Tabel1[[#This Row],[NAAM ORGANISATIE]],Tabel5[Totaal])</f>
        <v>0</v>
      </c>
      <c r="I47" s="113">
        <f>-SUMIF(Tabel6[Partnerorganisatie],Tabel1[[#This Row],[NAAM ORGANISATIE]],Tabel6[Bedrag ontvangst])</f>
        <v>0</v>
      </c>
      <c r="J47" s="108">
        <f>SUM(Tabel1[[#This Row],[LOONKOSTEN]:[ONTVANGSTEN]])</f>
        <v>0</v>
      </c>
      <c r="K47" s="114">
        <f>SUMIF(Tabel2[Partnerorganisatie],Tabel1[[#This Row],[NAAM ORGANISATIE]],Tabel2[Aanvaarde kost])</f>
        <v>0</v>
      </c>
      <c r="L47" s="114">
        <f>SUMIF(Tabel3[Opdrachtgevende Partnerorganisatie],Tabel1[[#This Row],[NAAM ORGANISATIE]],Tabel3[Aanvaarde kost])</f>
        <v>0</v>
      </c>
      <c r="M47" s="114">
        <f>SUMIF(Tabel4[Opdrachtgevende partnerorganisatie],Tabel1[[#This Row],[NAAM ORGANISATIE]],Tabel4[Aanvaarde kost])</f>
        <v>0</v>
      </c>
      <c r="N47" s="114">
        <f>SUMIF(Tabel5[Opdrachtgevende Partnerorganisatie],Tabel1[[#This Row],[NAAM ORGANISATIE]],Tabel5[Aanvaarde kost])</f>
        <v>0</v>
      </c>
      <c r="O47" s="114">
        <f>-SUMIF(Tabel6[Partnerorganisatie],Tabel1[[#This Row],[NAAM ORGANISATIE]],Tabel6[Aanvaarde ontvangsten])</f>
        <v>0</v>
      </c>
      <c r="P47" s="108">
        <f>SUM(Tabel1[[#This Row],[LOONKOSTEN2]:[ONTVANGSTEN2]])</f>
        <v>0</v>
      </c>
    </row>
    <row r="48" spans="1:16" ht="15.5" x14ac:dyDescent="0.35">
      <c r="A48" s="90" t="s">
        <v>770</v>
      </c>
      <c r="B48" s="131"/>
      <c r="C48" s="110"/>
      <c r="D48" s="110"/>
      <c r="E48" s="113">
        <f>SUMIF(Tabel2[Partnerorganisatie],Tabel1[[#This Row],[NAAM ORGANISATIE]],Tabel2[Totaal personeelskost])</f>
        <v>0</v>
      </c>
      <c r="F48" s="113">
        <f>SUMIF(Tabel3[Opdrachtgevende Partnerorganisatie],Tabel1[[#This Row],[NAAM ORGANISATIE]],Tabel3[Totaal])</f>
        <v>0</v>
      </c>
      <c r="G48" s="113">
        <f>SUMIF(Tabel4[Opdrachtgevende partnerorganisatie],Tabel1[[#This Row],[NAAM ORGANISATIE]],Tabel4[Totaal])</f>
        <v>0</v>
      </c>
      <c r="H48" s="113">
        <f>SUMIF(Tabel5[Opdrachtgevende Partnerorganisatie],Tabel1[[#This Row],[NAAM ORGANISATIE]],Tabel5[Totaal])</f>
        <v>0</v>
      </c>
      <c r="I48" s="113">
        <f>-SUMIF(Tabel6[Partnerorganisatie],Tabel1[[#This Row],[NAAM ORGANISATIE]],Tabel6[Bedrag ontvangst])</f>
        <v>0</v>
      </c>
      <c r="J48" s="108">
        <f>SUM(Tabel1[[#This Row],[LOONKOSTEN]:[ONTVANGSTEN]])</f>
        <v>0</v>
      </c>
      <c r="K48" s="114">
        <f>SUMIF(Tabel2[Partnerorganisatie],Tabel1[[#This Row],[NAAM ORGANISATIE]],Tabel2[Aanvaarde kost])</f>
        <v>0</v>
      </c>
      <c r="L48" s="114">
        <f>SUMIF(Tabel3[Opdrachtgevende Partnerorganisatie],Tabel1[[#This Row],[NAAM ORGANISATIE]],Tabel3[Aanvaarde kost])</f>
        <v>0</v>
      </c>
      <c r="M48" s="114">
        <f>SUMIF(Tabel4[Opdrachtgevende partnerorganisatie],Tabel1[[#This Row],[NAAM ORGANISATIE]],Tabel4[Aanvaarde kost])</f>
        <v>0</v>
      </c>
      <c r="N48" s="114">
        <f>SUMIF(Tabel5[Opdrachtgevende Partnerorganisatie],Tabel1[[#This Row],[NAAM ORGANISATIE]],Tabel5[Aanvaarde kost])</f>
        <v>0</v>
      </c>
      <c r="O48" s="114">
        <f>-SUMIF(Tabel6[Partnerorganisatie],Tabel1[[#This Row],[NAAM ORGANISATIE]],Tabel6[Aanvaarde ontvangsten])</f>
        <v>0</v>
      </c>
      <c r="P48" s="108">
        <f>SUM(Tabel1[[#This Row],[LOONKOSTEN2]:[ONTVANGSTEN2]])</f>
        <v>0</v>
      </c>
    </row>
    <row r="49" spans="1:16" ht="15.5" x14ac:dyDescent="0.35">
      <c r="A49" s="90" t="s">
        <v>771</v>
      </c>
      <c r="B49" s="131"/>
      <c r="C49" s="110"/>
      <c r="D49" s="110"/>
      <c r="E49" s="113">
        <f>SUMIF(Tabel2[Partnerorganisatie],Tabel1[[#This Row],[NAAM ORGANISATIE]],Tabel2[Totaal personeelskost])</f>
        <v>0</v>
      </c>
      <c r="F49" s="113">
        <f>SUMIF(Tabel3[Opdrachtgevende Partnerorganisatie],Tabel1[[#This Row],[NAAM ORGANISATIE]],Tabel3[Totaal])</f>
        <v>0</v>
      </c>
      <c r="G49" s="113">
        <f>SUMIF(Tabel4[Opdrachtgevende partnerorganisatie],Tabel1[[#This Row],[NAAM ORGANISATIE]],Tabel4[Totaal])</f>
        <v>0</v>
      </c>
      <c r="H49" s="113">
        <f>SUMIF(Tabel5[Opdrachtgevende Partnerorganisatie],Tabel1[[#This Row],[NAAM ORGANISATIE]],Tabel5[Totaal])</f>
        <v>0</v>
      </c>
      <c r="I49" s="113">
        <f>-SUMIF(Tabel6[Partnerorganisatie],Tabel1[[#This Row],[NAAM ORGANISATIE]],Tabel6[Bedrag ontvangst])</f>
        <v>0</v>
      </c>
      <c r="J49" s="108">
        <f>SUM(Tabel1[[#This Row],[LOONKOSTEN]:[ONTVANGSTEN]])</f>
        <v>0</v>
      </c>
      <c r="K49" s="114">
        <f>SUMIF(Tabel2[Partnerorganisatie],Tabel1[[#This Row],[NAAM ORGANISATIE]],Tabel2[Aanvaarde kost])</f>
        <v>0</v>
      </c>
      <c r="L49" s="114">
        <f>SUMIF(Tabel3[Opdrachtgevende Partnerorganisatie],Tabel1[[#This Row],[NAAM ORGANISATIE]],Tabel3[Aanvaarde kost])</f>
        <v>0</v>
      </c>
      <c r="M49" s="114">
        <f>SUMIF(Tabel4[Opdrachtgevende partnerorganisatie],Tabel1[[#This Row],[NAAM ORGANISATIE]],Tabel4[Aanvaarde kost])</f>
        <v>0</v>
      </c>
      <c r="N49" s="114">
        <f>SUMIF(Tabel5[Opdrachtgevende Partnerorganisatie],Tabel1[[#This Row],[NAAM ORGANISATIE]],Tabel5[Aanvaarde kost])</f>
        <v>0</v>
      </c>
      <c r="O49" s="114">
        <f>-SUMIF(Tabel6[Partnerorganisatie],Tabel1[[#This Row],[NAAM ORGANISATIE]],Tabel6[Aanvaarde ontvangsten])</f>
        <v>0</v>
      </c>
      <c r="P49" s="108">
        <f>SUM(Tabel1[[#This Row],[LOONKOSTEN2]:[ONTVANGSTEN2]])</f>
        <v>0</v>
      </c>
    </row>
    <row r="50" spans="1:16" ht="15.5" x14ac:dyDescent="0.35">
      <c r="A50" s="90" t="s">
        <v>772</v>
      </c>
      <c r="B50" s="131"/>
      <c r="C50" s="110"/>
      <c r="D50" s="110"/>
      <c r="E50" s="113">
        <f>SUMIF(Tabel2[Partnerorganisatie],Tabel1[[#This Row],[NAAM ORGANISATIE]],Tabel2[Totaal personeelskost])</f>
        <v>0</v>
      </c>
      <c r="F50" s="113">
        <f>SUMIF(Tabel3[Opdrachtgevende Partnerorganisatie],Tabel1[[#This Row],[NAAM ORGANISATIE]],Tabel3[Totaal])</f>
        <v>0</v>
      </c>
      <c r="G50" s="113">
        <f>SUMIF(Tabel4[Opdrachtgevende partnerorganisatie],Tabel1[[#This Row],[NAAM ORGANISATIE]],Tabel4[Totaal])</f>
        <v>0</v>
      </c>
      <c r="H50" s="113">
        <f>SUMIF(Tabel5[Opdrachtgevende Partnerorganisatie],Tabel1[[#This Row],[NAAM ORGANISATIE]],Tabel5[Totaal])</f>
        <v>0</v>
      </c>
      <c r="I50" s="113">
        <f>-SUMIF(Tabel6[Partnerorganisatie],Tabel1[[#This Row],[NAAM ORGANISATIE]],Tabel6[Bedrag ontvangst])</f>
        <v>0</v>
      </c>
      <c r="J50" s="108">
        <f>SUM(Tabel1[[#This Row],[LOONKOSTEN]:[ONTVANGSTEN]])</f>
        <v>0</v>
      </c>
      <c r="K50" s="114">
        <f>SUMIF(Tabel2[Partnerorganisatie],Tabel1[[#This Row],[NAAM ORGANISATIE]],Tabel2[Aanvaarde kost])</f>
        <v>0</v>
      </c>
      <c r="L50" s="114">
        <f>SUMIF(Tabel3[Opdrachtgevende Partnerorganisatie],Tabel1[[#This Row],[NAAM ORGANISATIE]],Tabel3[Aanvaarde kost])</f>
        <v>0</v>
      </c>
      <c r="M50" s="114">
        <f>SUMIF(Tabel4[Opdrachtgevende partnerorganisatie],Tabel1[[#This Row],[NAAM ORGANISATIE]],Tabel4[Aanvaarde kost])</f>
        <v>0</v>
      </c>
      <c r="N50" s="114">
        <f>SUMIF(Tabel5[Opdrachtgevende Partnerorganisatie],Tabel1[[#This Row],[NAAM ORGANISATIE]],Tabel5[Aanvaarde kost])</f>
        <v>0</v>
      </c>
      <c r="O50" s="114">
        <f>-SUMIF(Tabel6[Partnerorganisatie],Tabel1[[#This Row],[NAAM ORGANISATIE]],Tabel6[Aanvaarde ontvangsten])</f>
        <v>0</v>
      </c>
      <c r="P50" s="108">
        <f>SUM(Tabel1[[#This Row],[LOONKOSTEN2]:[ONTVANGSTEN2]])</f>
        <v>0</v>
      </c>
    </row>
    <row r="51" spans="1:16" ht="15.5" x14ac:dyDescent="0.35">
      <c r="A51" s="90" t="s">
        <v>773</v>
      </c>
      <c r="B51" s="131"/>
      <c r="C51" s="110"/>
      <c r="D51" s="110"/>
      <c r="E51" s="113">
        <f>SUMIF(Tabel2[Partnerorganisatie],Tabel1[[#This Row],[NAAM ORGANISATIE]],Tabel2[Totaal personeelskost])</f>
        <v>0</v>
      </c>
      <c r="F51" s="113">
        <f>SUMIF(Tabel3[Opdrachtgevende Partnerorganisatie],Tabel1[[#This Row],[NAAM ORGANISATIE]],Tabel3[Totaal])</f>
        <v>0</v>
      </c>
      <c r="G51" s="113">
        <f>SUMIF(Tabel4[Opdrachtgevende partnerorganisatie],Tabel1[[#This Row],[NAAM ORGANISATIE]],Tabel4[Totaal])</f>
        <v>0</v>
      </c>
      <c r="H51" s="113">
        <f>SUMIF(Tabel5[Opdrachtgevende Partnerorganisatie],Tabel1[[#This Row],[NAAM ORGANISATIE]],Tabel5[Totaal])</f>
        <v>0</v>
      </c>
      <c r="I51" s="113">
        <f>-SUMIF(Tabel6[Partnerorganisatie],Tabel1[[#This Row],[NAAM ORGANISATIE]],Tabel6[Bedrag ontvangst])</f>
        <v>0</v>
      </c>
      <c r="J51" s="108">
        <f>SUM(Tabel1[[#This Row],[LOONKOSTEN]:[ONTVANGSTEN]])</f>
        <v>0</v>
      </c>
      <c r="K51" s="114">
        <f>SUMIF(Tabel2[Partnerorganisatie],Tabel1[[#This Row],[NAAM ORGANISATIE]],Tabel2[Aanvaarde kost])</f>
        <v>0</v>
      </c>
      <c r="L51" s="114">
        <f>SUMIF(Tabel3[Opdrachtgevende Partnerorganisatie],Tabel1[[#This Row],[NAAM ORGANISATIE]],Tabel3[Aanvaarde kost])</f>
        <v>0</v>
      </c>
      <c r="M51" s="114">
        <f>SUMIF(Tabel4[Opdrachtgevende partnerorganisatie],Tabel1[[#This Row],[NAAM ORGANISATIE]],Tabel4[Aanvaarde kost])</f>
        <v>0</v>
      </c>
      <c r="N51" s="114">
        <f>SUMIF(Tabel5[Opdrachtgevende Partnerorganisatie],Tabel1[[#This Row],[NAAM ORGANISATIE]],Tabel5[Aanvaarde kost])</f>
        <v>0</v>
      </c>
      <c r="O51" s="114">
        <f>-SUMIF(Tabel6[Partnerorganisatie],Tabel1[[#This Row],[NAAM ORGANISATIE]],Tabel6[Aanvaarde ontvangsten])</f>
        <v>0</v>
      </c>
      <c r="P51" s="108">
        <f>SUM(Tabel1[[#This Row],[LOONKOSTEN2]:[ONTVANGSTEN2]])</f>
        <v>0</v>
      </c>
    </row>
    <row r="52" spans="1:16" ht="15.5" x14ac:dyDescent="0.35">
      <c r="A52" s="90" t="s">
        <v>774</v>
      </c>
      <c r="B52" s="131"/>
      <c r="C52" s="110"/>
      <c r="D52" s="110"/>
      <c r="E52" s="113">
        <f>SUMIF(Tabel2[Partnerorganisatie],Tabel1[[#This Row],[NAAM ORGANISATIE]],Tabel2[Totaal personeelskost])</f>
        <v>0</v>
      </c>
      <c r="F52" s="113">
        <f>SUMIF(Tabel3[Opdrachtgevende Partnerorganisatie],Tabel1[[#This Row],[NAAM ORGANISATIE]],Tabel3[Totaal])</f>
        <v>0</v>
      </c>
      <c r="G52" s="113">
        <f>SUMIF(Tabel4[Opdrachtgevende partnerorganisatie],Tabel1[[#This Row],[NAAM ORGANISATIE]],Tabel4[Totaal])</f>
        <v>0</v>
      </c>
      <c r="H52" s="113">
        <f>SUMIF(Tabel5[Opdrachtgevende Partnerorganisatie],Tabel1[[#This Row],[NAAM ORGANISATIE]],Tabel5[Totaal])</f>
        <v>0</v>
      </c>
      <c r="I52" s="113">
        <f>-SUMIF(Tabel6[Partnerorganisatie],Tabel1[[#This Row],[NAAM ORGANISATIE]],Tabel6[Bedrag ontvangst])</f>
        <v>0</v>
      </c>
      <c r="J52" s="108">
        <f>SUM(Tabel1[[#This Row],[LOONKOSTEN]:[ONTVANGSTEN]])</f>
        <v>0</v>
      </c>
      <c r="K52" s="114">
        <f>SUMIF(Tabel2[Partnerorganisatie],Tabel1[[#This Row],[NAAM ORGANISATIE]],Tabel2[Aanvaarde kost])</f>
        <v>0</v>
      </c>
      <c r="L52" s="114">
        <f>SUMIF(Tabel3[Opdrachtgevende Partnerorganisatie],Tabel1[[#This Row],[NAAM ORGANISATIE]],Tabel3[Aanvaarde kost])</f>
        <v>0</v>
      </c>
      <c r="M52" s="114">
        <f>SUMIF(Tabel4[Opdrachtgevende partnerorganisatie],Tabel1[[#This Row],[NAAM ORGANISATIE]],Tabel4[Aanvaarde kost])</f>
        <v>0</v>
      </c>
      <c r="N52" s="114">
        <f>SUMIF(Tabel5[Opdrachtgevende Partnerorganisatie],Tabel1[[#This Row],[NAAM ORGANISATIE]],Tabel5[Aanvaarde kost])</f>
        <v>0</v>
      </c>
      <c r="O52" s="114">
        <f>-SUMIF(Tabel6[Partnerorganisatie],Tabel1[[#This Row],[NAAM ORGANISATIE]],Tabel6[Aanvaarde ontvangsten])</f>
        <v>0</v>
      </c>
      <c r="P52" s="108">
        <f>SUM(Tabel1[[#This Row],[LOONKOSTEN2]:[ONTVANGSTEN2]])</f>
        <v>0</v>
      </c>
    </row>
    <row r="53" spans="1:16" ht="15.5" x14ac:dyDescent="0.35">
      <c r="A53" s="90" t="s">
        <v>775</v>
      </c>
      <c r="B53" s="131"/>
      <c r="C53" s="110"/>
      <c r="D53" s="110"/>
      <c r="E53" s="113">
        <f>SUMIF(Tabel2[Partnerorganisatie],Tabel1[[#This Row],[NAAM ORGANISATIE]],Tabel2[Totaal personeelskost])</f>
        <v>0</v>
      </c>
      <c r="F53" s="113">
        <f>SUMIF(Tabel3[Opdrachtgevende Partnerorganisatie],Tabel1[[#This Row],[NAAM ORGANISATIE]],Tabel3[Totaal])</f>
        <v>0</v>
      </c>
      <c r="G53" s="113">
        <f>SUMIF(Tabel4[Opdrachtgevende partnerorganisatie],Tabel1[[#This Row],[NAAM ORGANISATIE]],Tabel4[Totaal])</f>
        <v>0</v>
      </c>
      <c r="H53" s="113">
        <f>SUMIF(Tabel5[Opdrachtgevende Partnerorganisatie],Tabel1[[#This Row],[NAAM ORGANISATIE]],Tabel5[Totaal])</f>
        <v>0</v>
      </c>
      <c r="I53" s="113">
        <f>-SUMIF(Tabel6[Partnerorganisatie],Tabel1[[#This Row],[NAAM ORGANISATIE]],Tabel6[Bedrag ontvangst])</f>
        <v>0</v>
      </c>
      <c r="J53" s="108">
        <f>SUM(Tabel1[[#This Row],[LOONKOSTEN]:[ONTVANGSTEN]])</f>
        <v>0</v>
      </c>
      <c r="K53" s="114">
        <f>SUMIF(Tabel2[Partnerorganisatie],Tabel1[[#This Row],[NAAM ORGANISATIE]],Tabel2[Aanvaarde kost])</f>
        <v>0</v>
      </c>
      <c r="L53" s="114">
        <f>SUMIF(Tabel3[Opdrachtgevende Partnerorganisatie],Tabel1[[#This Row],[NAAM ORGANISATIE]],Tabel3[Aanvaarde kost])</f>
        <v>0</v>
      </c>
      <c r="M53" s="114">
        <f>SUMIF(Tabel4[Opdrachtgevende partnerorganisatie],Tabel1[[#This Row],[NAAM ORGANISATIE]],Tabel4[Aanvaarde kost])</f>
        <v>0</v>
      </c>
      <c r="N53" s="114">
        <f>SUMIF(Tabel5[Opdrachtgevende Partnerorganisatie],Tabel1[[#This Row],[NAAM ORGANISATIE]],Tabel5[Aanvaarde kost])</f>
        <v>0</v>
      </c>
      <c r="O53" s="114">
        <f>-SUMIF(Tabel6[Partnerorganisatie],Tabel1[[#This Row],[NAAM ORGANISATIE]],Tabel6[Aanvaarde ontvangsten])</f>
        <v>0</v>
      </c>
      <c r="P53" s="108">
        <f>SUM(Tabel1[[#This Row],[LOONKOSTEN2]:[ONTVANGSTEN2]])</f>
        <v>0</v>
      </c>
    </row>
    <row r="54" spans="1:16" ht="15.5" x14ac:dyDescent="0.35">
      <c r="A54" s="90" t="s">
        <v>776</v>
      </c>
      <c r="B54" s="131"/>
      <c r="C54" s="110"/>
      <c r="D54" s="110"/>
      <c r="E54" s="113">
        <f>SUMIF(Tabel2[Partnerorganisatie],Tabel1[[#This Row],[NAAM ORGANISATIE]],Tabel2[Totaal personeelskost])</f>
        <v>0</v>
      </c>
      <c r="F54" s="113">
        <f>SUMIF(Tabel3[Opdrachtgevende Partnerorganisatie],Tabel1[[#This Row],[NAAM ORGANISATIE]],Tabel3[Totaal])</f>
        <v>0</v>
      </c>
      <c r="G54" s="113">
        <f>SUMIF(Tabel4[Opdrachtgevende partnerorganisatie],Tabel1[[#This Row],[NAAM ORGANISATIE]],Tabel4[Totaal])</f>
        <v>0</v>
      </c>
      <c r="H54" s="113">
        <f>SUMIF(Tabel5[Opdrachtgevende Partnerorganisatie],Tabel1[[#This Row],[NAAM ORGANISATIE]],Tabel5[Totaal])</f>
        <v>0</v>
      </c>
      <c r="I54" s="113">
        <f>-SUMIF(Tabel6[Partnerorganisatie],Tabel1[[#This Row],[NAAM ORGANISATIE]],Tabel6[Bedrag ontvangst])</f>
        <v>0</v>
      </c>
      <c r="J54" s="108">
        <f>SUM(Tabel1[[#This Row],[LOONKOSTEN]:[ONTVANGSTEN]])</f>
        <v>0</v>
      </c>
      <c r="K54" s="114">
        <f>SUMIF(Tabel2[Partnerorganisatie],Tabel1[[#This Row],[NAAM ORGANISATIE]],Tabel2[Aanvaarde kost])</f>
        <v>0</v>
      </c>
      <c r="L54" s="114">
        <f>SUMIF(Tabel3[Opdrachtgevende Partnerorganisatie],Tabel1[[#This Row],[NAAM ORGANISATIE]],Tabel3[Aanvaarde kost])</f>
        <v>0</v>
      </c>
      <c r="M54" s="114">
        <f>SUMIF(Tabel4[Opdrachtgevende partnerorganisatie],Tabel1[[#This Row],[NAAM ORGANISATIE]],Tabel4[Aanvaarde kost])</f>
        <v>0</v>
      </c>
      <c r="N54" s="114">
        <f>SUMIF(Tabel5[Opdrachtgevende Partnerorganisatie],Tabel1[[#This Row],[NAAM ORGANISATIE]],Tabel5[Aanvaarde kost])</f>
        <v>0</v>
      </c>
      <c r="O54" s="114">
        <f>-SUMIF(Tabel6[Partnerorganisatie],Tabel1[[#This Row],[NAAM ORGANISATIE]],Tabel6[Aanvaarde ontvangsten])</f>
        <v>0</v>
      </c>
      <c r="P54" s="108">
        <f>SUM(Tabel1[[#This Row],[LOONKOSTEN2]:[ONTVANGSTEN2]])</f>
        <v>0</v>
      </c>
    </row>
    <row r="55" spans="1:16" ht="15.5" x14ac:dyDescent="0.35">
      <c r="A55" s="90" t="s">
        <v>777</v>
      </c>
      <c r="B55" s="131"/>
      <c r="C55" s="110"/>
      <c r="D55" s="110"/>
      <c r="E55" s="113">
        <f>SUMIF(Tabel2[Partnerorganisatie],Tabel1[[#This Row],[NAAM ORGANISATIE]],Tabel2[Totaal personeelskost])</f>
        <v>0</v>
      </c>
      <c r="F55" s="113">
        <f>SUMIF(Tabel3[Opdrachtgevende Partnerorganisatie],Tabel1[[#This Row],[NAAM ORGANISATIE]],Tabel3[Totaal])</f>
        <v>0</v>
      </c>
      <c r="G55" s="113">
        <f>SUMIF(Tabel4[Opdrachtgevende partnerorganisatie],Tabel1[[#This Row],[NAAM ORGANISATIE]],Tabel4[Totaal])</f>
        <v>0</v>
      </c>
      <c r="H55" s="113">
        <f>SUMIF(Tabel5[Opdrachtgevende Partnerorganisatie],Tabel1[[#This Row],[NAAM ORGANISATIE]],Tabel5[Totaal])</f>
        <v>0</v>
      </c>
      <c r="I55" s="113">
        <f>-SUMIF(Tabel6[Partnerorganisatie],Tabel1[[#This Row],[NAAM ORGANISATIE]],Tabel6[Bedrag ontvangst])</f>
        <v>0</v>
      </c>
      <c r="J55" s="108">
        <f>SUM(Tabel1[[#This Row],[LOONKOSTEN]:[ONTVANGSTEN]])</f>
        <v>0</v>
      </c>
      <c r="K55" s="114">
        <f>SUMIF(Tabel2[Partnerorganisatie],Tabel1[[#This Row],[NAAM ORGANISATIE]],Tabel2[Aanvaarde kost])</f>
        <v>0</v>
      </c>
      <c r="L55" s="114">
        <f>SUMIF(Tabel3[Opdrachtgevende Partnerorganisatie],Tabel1[[#This Row],[NAAM ORGANISATIE]],Tabel3[Aanvaarde kost])</f>
        <v>0</v>
      </c>
      <c r="M55" s="114">
        <f>SUMIF(Tabel4[Opdrachtgevende partnerorganisatie],Tabel1[[#This Row],[NAAM ORGANISATIE]],Tabel4[Aanvaarde kost])</f>
        <v>0</v>
      </c>
      <c r="N55" s="114">
        <f>SUMIF(Tabel5[Opdrachtgevende Partnerorganisatie],Tabel1[[#This Row],[NAAM ORGANISATIE]],Tabel5[Aanvaarde kost])</f>
        <v>0</v>
      </c>
      <c r="O55" s="114">
        <f>-SUMIF(Tabel6[Partnerorganisatie],Tabel1[[#This Row],[NAAM ORGANISATIE]],Tabel6[Aanvaarde ontvangsten])</f>
        <v>0</v>
      </c>
      <c r="P55" s="108">
        <f>SUM(Tabel1[[#This Row],[LOONKOSTEN2]:[ONTVANGSTEN2]])</f>
        <v>0</v>
      </c>
    </row>
    <row r="56" spans="1:16" ht="15.5" x14ac:dyDescent="0.35">
      <c r="A56" s="90" t="s">
        <v>778</v>
      </c>
      <c r="B56" s="131"/>
      <c r="C56" s="110"/>
      <c r="D56" s="110"/>
      <c r="E56" s="113">
        <f>SUMIF(Tabel2[Partnerorganisatie],Tabel1[[#This Row],[NAAM ORGANISATIE]],Tabel2[Totaal personeelskost])</f>
        <v>0</v>
      </c>
      <c r="F56" s="113">
        <f>SUMIF(Tabel3[Opdrachtgevende Partnerorganisatie],Tabel1[[#This Row],[NAAM ORGANISATIE]],Tabel3[Totaal])</f>
        <v>0</v>
      </c>
      <c r="G56" s="113">
        <f>SUMIF(Tabel4[Opdrachtgevende partnerorganisatie],Tabel1[[#This Row],[NAAM ORGANISATIE]],Tabel4[Totaal])</f>
        <v>0</v>
      </c>
      <c r="H56" s="113">
        <f>SUMIF(Tabel5[Opdrachtgevende Partnerorganisatie],Tabel1[[#This Row],[NAAM ORGANISATIE]],Tabel5[Totaal])</f>
        <v>0</v>
      </c>
      <c r="I56" s="113">
        <f>-SUMIF(Tabel6[Partnerorganisatie],Tabel1[[#This Row],[NAAM ORGANISATIE]],Tabel6[Bedrag ontvangst])</f>
        <v>0</v>
      </c>
      <c r="J56" s="108">
        <f>SUM(Tabel1[[#This Row],[LOONKOSTEN]:[ONTVANGSTEN]])</f>
        <v>0</v>
      </c>
      <c r="K56" s="114">
        <f>SUMIF(Tabel2[Partnerorganisatie],Tabel1[[#This Row],[NAAM ORGANISATIE]],Tabel2[Aanvaarde kost])</f>
        <v>0</v>
      </c>
      <c r="L56" s="114">
        <f>SUMIF(Tabel3[Opdrachtgevende Partnerorganisatie],Tabel1[[#This Row],[NAAM ORGANISATIE]],Tabel3[Aanvaarde kost])</f>
        <v>0</v>
      </c>
      <c r="M56" s="114">
        <f>SUMIF(Tabel4[Opdrachtgevende partnerorganisatie],Tabel1[[#This Row],[NAAM ORGANISATIE]],Tabel4[Aanvaarde kost])</f>
        <v>0</v>
      </c>
      <c r="N56" s="114">
        <f>SUMIF(Tabel5[Opdrachtgevende Partnerorganisatie],Tabel1[[#This Row],[NAAM ORGANISATIE]],Tabel5[Aanvaarde kost])</f>
        <v>0</v>
      </c>
      <c r="O56" s="114">
        <f>-SUMIF(Tabel6[Partnerorganisatie],Tabel1[[#This Row],[NAAM ORGANISATIE]],Tabel6[Aanvaarde ontvangsten])</f>
        <v>0</v>
      </c>
      <c r="P56" s="108">
        <f>SUM(Tabel1[[#This Row],[LOONKOSTEN2]:[ONTVANGSTEN2]])</f>
        <v>0</v>
      </c>
    </row>
    <row r="57" spans="1:16" ht="15.5" x14ac:dyDescent="0.35">
      <c r="A57" s="90" t="s">
        <v>779</v>
      </c>
      <c r="B57" s="131"/>
      <c r="C57" s="110"/>
      <c r="D57" s="110"/>
      <c r="E57" s="113">
        <f>SUMIF(Tabel2[Partnerorganisatie],Tabel1[[#This Row],[NAAM ORGANISATIE]],Tabel2[Totaal personeelskost])</f>
        <v>0</v>
      </c>
      <c r="F57" s="113">
        <f>SUMIF(Tabel3[Opdrachtgevende Partnerorganisatie],Tabel1[[#This Row],[NAAM ORGANISATIE]],Tabel3[Totaal])</f>
        <v>0</v>
      </c>
      <c r="G57" s="113">
        <f>SUMIF(Tabel4[Opdrachtgevende partnerorganisatie],Tabel1[[#This Row],[NAAM ORGANISATIE]],Tabel4[Totaal])</f>
        <v>0</v>
      </c>
      <c r="H57" s="113">
        <f>SUMIF(Tabel5[Opdrachtgevende Partnerorganisatie],Tabel1[[#This Row],[NAAM ORGANISATIE]],Tabel5[Totaal])</f>
        <v>0</v>
      </c>
      <c r="I57" s="113">
        <f>-SUMIF(Tabel6[Partnerorganisatie],Tabel1[[#This Row],[NAAM ORGANISATIE]],Tabel6[Bedrag ontvangst])</f>
        <v>0</v>
      </c>
      <c r="J57" s="108">
        <f>SUM(Tabel1[[#This Row],[LOONKOSTEN]:[ONTVANGSTEN]])</f>
        <v>0</v>
      </c>
      <c r="K57" s="114">
        <f>SUMIF(Tabel2[Partnerorganisatie],Tabel1[[#This Row],[NAAM ORGANISATIE]],Tabel2[Aanvaarde kost])</f>
        <v>0</v>
      </c>
      <c r="L57" s="114">
        <f>SUMIF(Tabel3[Opdrachtgevende Partnerorganisatie],Tabel1[[#This Row],[NAAM ORGANISATIE]],Tabel3[Aanvaarde kost])</f>
        <v>0</v>
      </c>
      <c r="M57" s="114">
        <f>SUMIF(Tabel4[Opdrachtgevende partnerorganisatie],Tabel1[[#This Row],[NAAM ORGANISATIE]],Tabel4[Aanvaarde kost])</f>
        <v>0</v>
      </c>
      <c r="N57" s="114">
        <f>SUMIF(Tabel5[Opdrachtgevende Partnerorganisatie],Tabel1[[#This Row],[NAAM ORGANISATIE]],Tabel5[Aanvaarde kost])</f>
        <v>0</v>
      </c>
      <c r="O57" s="114">
        <f>-SUMIF(Tabel6[Partnerorganisatie],Tabel1[[#This Row],[NAAM ORGANISATIE]],Tabel6[Aanvaarde ontvangsten])</f>
        <v>0</v>
      </c>
      <c r="P57" s="108">
        <f>SUM(Tabel1[[#This Row],[LOONKOSTEN2]:[ONTVANGSTEN2]])</f>
        <v>0</v>
      </c>
    </row>
    <row r="58" spans="1:16" ht="15.5" x14ac:dyDescent="0.35">
      <c r="A58" s="90" t="s">
        <v>780</v>
      </c>
      <c r="B58" s="131"/>
      <c r="C58" s="110"/>
      <c r="D58" s="110"/>
      <c r="E58" s="113">
        <f>SUMIF(Tabel2[Partnerorganisatie],Tabel1[[#This Row],[NAAM ORGANISATIE]],Tabel2[Totaal personeelskost])</f>
        <v>0</v>
      </c>
      <c r="F58" s="113">
        <f>SUMIF(Tabel3[Opdrachtgevende Partnerorganisatie],Tabel1[[#This Row],[NAAM ORGANISATIE]],Tabel3[Totaal])</f>
        <v>0</v>
      </c>
      <c r="G58" s="113">
        <f>SUMIF(Tabel4[Opdrachtgevende partnerorganisatie],Tabel1[[#This Row],[NAAM ORGANISATIE]],Tabel4[Totaal])</f>
        <v>0</v>
      </c>
      <c r="H58" s="113">
        <f>SUMIF(Tabel5[Opdrachtgevende Partnerorganisatie],Tabel1[[#This Row],[NAAM ORGANISATIE]],Tabel5[Totaal])</f>
        <v>0</v>
      </c>
      <c r="I58" s="113">
        <f>-SUMIF(Tabel6[Partnerorganisatie],Tabel1[[#This Row],[NAAM ORGANISATIE]],Tabel6[Bedrag ontvangst])</f>
        <v>0</v>
      </c>
      <c r="J58" s="108">
        <f>SUM(Tabel1[[#This Row],[LOONKOSTEN]:[ONTVANGSTEN]])</f>
        <v>0</v>
      </c>
      <c r="K58" s="114">
        <f>SUMIF(Tabel2[Partnerorganisatie],Tabel1[[#This Row],[NAAM ORGANISATIE]],Tabel2[Aanvaarde kost])</f>
        <v>0</v>
      </c>
      <c r="L58" s="114">
        <f>SUMIF(Tabel3[Opdrachtgevende Partnerorganisatie],Tabel1[[#This Row],[NAAM ORGANISATIE]],Tabel3[Aanvaarde kost])</f>
        <v>0</v>
      </c>
      <c r="M58" s="114">
        <f>SUMIF(Tabel4[Opdrachtgevende partnerorganisatie],Tabel1[[#This Row],[NAAM ORGANISATIE]],Tabel4[Aanvaarde kost])</f>
        <v>0</v>
      </c>
      <c r="N58" s="114">
        <f>SUMIF(Tabel5[Opdrachtgevende Partnerorganisatie],Tabel1[[#This Row],[NAAM ORGANISATIE]],Tabel5[Aanvaarde kost])</f>
        <v>0</v>
      </c>
      <c r="O58" s="114">
        <f>-SUMIF(Tabel6[Partnerorganisatie],Tabel1[[#This Row],[NAAM ORGANISATIE]],Tabel6[Aanvaarde ontvangsten])</f>
        <v>0</v>
      </c>
      <c r="P58" s="108">
        <f>SUM(Tabel1[[#This Row],[LOONKOSTEN2]:[ONTVANGSTEN2]])</f>
        <v>0</v>
      </c>
    </row>
    <row r="59" spans="1:16" ht="15.5" x14ac:dyDescent="0.35">
      <c r="A59" s="90" t="s">
        <v>781</v>
      </c>
      <c r="B59" s="131"/>
      <c r="C59" s="110"/>
      <c r="D59" s="110"/>
      <c r="E59" s="113">
        <f>SUMIF(Tabel2[Partnerorganisatie],Tabel1[[#This Row],[NAAM ORGANISATIE]],Tabel2[Totaal personeelskost])</f>
        <v>0</v>
      </c>
      <c r="F59" s="113">
        <f>SUMIF(Tabel3[Opdrachtgevende Partnerorganisatie],Tabel1[[#This Row],[NAAM ORGANISATIE]],Tabel3[Totaal])</f>
        <v>0</v>
      </c>
      <c r="G59" s="113">
        <f>SUMIF(Tabel4[Opdrachtgevende partnerorganisatie],Tabel1[[#This Row],[NAAM ORGANISATIE]],Tabel4[Totaal])</f>
        <v>0</v>
      </c>
      <c r="H59" s="113">
        <f>SUMIF(Tabel5[Opdrachtgevende Partnerorganisatie],Tabel1[[#This Row],[NAAM ORGANISATIE]],Tabel5[Totaal])</f>
        <v>0</v>
      </c>
      <c r="I59" s="113">
        <f>-SUMIF(Tabel6[Partnerorganisatie],Tabel1[[#This Row],[NAAM ORGANISATIE]],Tabel6[Bedrag ontvangst])</f>
        <v>0</v>
      </c>
      <c r="J59" s="108">
        <f>SUM(Tabel1[[#This Row],[LOONKOSTEN]:[ONTVANGSTEN]])</f>
        <v>0</v>
      </c>
      <c r="K59" s="114">
        <f>SUMIF(Tabel2[Partnerorganisatie],Tabel1[[#This Row],[NAAM ORGANISATIE]],Tabel2[Aanvaarde kost])</f>
        <v>0</v>
      </c>
      <c r="L59" s="114">
        <f>SUMIF(Tabel3[Opdrachtgevende Partnerorganisatie],Tabel1[[#This Row],[NAAM ORGANISATIE]],Tabel3[Aanvaarde kost])</f>
        <v>0</v>
      </c>
      <c r="M59" s="114">
        <f>SUMIF(Tabel4[Opdrachtgevende partnerorganisatie],Tabel1[[#This Row],[NAAM ORGANISATIE]],Tabel4[Aanvaarde kost])</f>
        <v>0</v>
      </c>
      <c r="N59" s="114">
        <f>SUMIF(Tabel5[Opdrachtgevende Partnerorganisatie],Tabel1[[#This Row],[NAAM ORGANISATIE]],Tabel5[Aanvaarde kost])</f>
        <v>0</v>
      </c>
      <c r="O59" s="114">
        <f>-SUMIF(Tabel6[Partnerorganisatie],Tabel1[[#This Row],[NAAM ORGANISATIE]],Tabel6[Aanvaarde ontvangsten])</f>
        <v>0</v>
      </c>
      <c r="P59" s="108">
        <f>SUM(Tabel1[[#This Row],[LOONKOSTEN2]:[ONTVANGSTEN2]])</f>
        <v>0</v>
      </c>
    </row>
    <row r="60" spans="1:16" ht="15.5" x14ac:dyDescent="0.35">
      <c r="A60" s="90" t="s">
        <v>782</v>
      </c>
      <c r="B60" s="131"/>
      <c r="C60" s="110"/>
      <c r="D60" s="110"/>
      <c r="E60" s="113">
        <f>SUMIF(Tabel2[Partnerorganisatie],Tabel1[[#This Row],[NAAM ORGANISATIE]],Tabel2[Totaal personeelskost])</f>
        <v>0</v>
      </c>
      <c r="F60" s="113">
        <f>SUMIF(Tabel3[Opdrachtgevende Partnerorganisatie],Tabel1[[#This Row],[NAAM ORGANISATIE]],Tabel3[Totaal])</f>
        <v>0</v>
      </c>
      <c r="G60" s="113">
        <f>SUMIF(Tabel4[Opdrachtgevende partnerorganisatie],Tabel1[[#This Row],[NAAM ORGANISATIE]],Tabel4[Totaal])</f>
        <v>0</v>
      </c>
      <c r="H60" s="113">
        <f>SUMIF(Tabel5[Opdrachtgevende Partnerorganisatie],Tabel1[[#This Row],[NAAM ORGANISATIE]],Tabel5[Totaal])</f>
        <v>0</v>
      </c>
      <c r="I60" s="113">
        <f>-SUMIF(Tabel6[Partnerorganisatie],Tabel1[[#This Row],[NAAM ORGANISATIE]],Tabel6[Bedrag ontvangst])</f>
        <v>0</v>
      </c>
      <c r="J60" s="108">
        <f>SUM(Tabel1[[#This Row],[LOONKOSTEN]:[ONTVANGSTEN]])</f>
        <v>0</v>
      </c>
      <c r="K60" s="114">
        <f>SUMIF(Tabel2[Partnerorganisatie],Tabel1[[#This Row],[NAAM ORGANISATIE]],Tabel2[Aanvaarde kost])</f>
        <v>0</v>
      </c>
      <c r="L60" s="114">
        <f>SUMIF(Tabel3[Opdrachtgevende Partnerorganisatie],Tabel1[[#This Row],[NAAM ORGANISATIE]],Tabel3[Aanvaarde kost])</f>
        <v>0</v>
      </c>
      <c r="M60" s="114">
        <f>SUMIF(Tabel4[Opdrachtgevende partnerorganisatie],Tabel1[[#This Row],[NAAM ORGANISATIE]],Tabel4[Aanvaarde kost])</f>
        <v>0</v>
      </c>
      <c r="N60" s="114">
        <f>SUMIF(Tabel5[Opdrachtgevende Partnerorganisatie],Tabel1[[#This Row],[NAAM ORGANISATIE]],Tabel5[Aanvaarde kost])</f>
        <v>0</v>
      </c>
      <c r="O60" s="114">
        <f>-SUMIF(Tabel6[Partnerorganisatie],Tabel1[[#This Row],[NAAM ORGANISATIE]],Tabel6[Aanvaarde ontvangsten])</f>
        <v>0</v>
      </c>
      <c r="P60" s="108">
        <f>SUM(Tabel1[[#This Row],[LOONKOSTEN2]:[ONTVANGSTEN2]])</f>
        <v>0</v>
      </c>
    </row>
    <row r="61" spans="1:16" ht="15.5" x14ac:dyDescent="0.35">
      <c r="A61" s="90" t="s">
        <v>783</v>
      </c>
      <c r="B61" s="131"/>
      <c r="C61" s="110"/>
      <c r="D61" s="110"/>
      <c r="E61" s="113">
        <f>SUMIF(Tabel2[Partnerorganisatie],Tabel1[[#This Row],[NAAM ORGANISATIE]],Tabel2[Totaal personeelskost])</f>
        <v>0</v>
      </c>
      <c r="F61" s="113">
        <f>SUMIF(Tabel3[Opdrachtgevende Partnerorganisatie],Tabel1[[#This Row],[NAAM ORGANISATIE]],Tabel3[Totaal])</f>
        <v>0</v>
      </c>
      <c r="G61" s="113">
        <f>SUMIF(Tabel4[Opdrachtgevende partnerorganisatie],Tabel1[[#This Row],[NAAM ORGANISATIE]],Tabel4[Totaal])</f>
        <v>0</v>
      </c>
      <c r="H61" s="113">
        <f>SUMIF(Tabel5[Opdrachtgevende Partnerorganisatie],Tabel1[[#This Row],[NAAM ORGANISATIE]],Tabel5[Totaal])</f>
        <v>0</v>
      </c>
      <c r="I61" s="113">
        <f>-SUMIF(Tabel6[Partnerorganisatie],Tabel1[[#This Row],[NAAM ORGANISATIE]],Tabel6[Bedrag ontvangst])</f>
        <v>0</v>
      </c>
      <c r="J61" s="108">
        <f>SUM(Tabel1[[#This Row],[LOONKOSTEN]:[ONTVANGSTEN]])</f>
        <v>0</v>
      </c>
      <c r="K61" s="114">
        <f>SUMIF(Tabel2[Partnerorganisatie],Tabel1[[#This Row],[NAAM ORGANISATIE]],Tabel2[Aanvaarde kost])</f>
        <v>0</v>
      </c>
      <c r="L61" s="114">
        <f>SUMIF(Tabel3[Opdrachtgevende Partnerorganisatie],Tabel1[[#This Row],[NAAM ORGANISATIE]],Tabel3[Aanvaarde kost])</f>
        <v>0</v>
      </c>
      <c r="M61" s="114">
        <f>SUMIF(Tabel4[Opdrachtgevende partnerorganisatie],Tabel1[[#This Row],[NAAM ORGANISATIE]],Tabel4[Aanvaarde kost])</f>
        <v>0</v>
      </c>
      <c r="N61" s="114">
        <f>SUMIF(Tabel5[Opdrachtgevende Partnerorganisatie],Tabel1[[#This Row],[NAAM ORGANISATIE]],Tabel5[Aanvaarde kost])</f>
        <v>0</v>
      </c>
      <c r="O61" s="114">
        <f>-SUMIF(Tabel6[Partnerorganisatie],Tabel1[[#This Row],[NAAM ORGANISATIE]],Tabel6[Aanvaarde ontvangsten])</f>
        <v>0</v>
      </c>
      <c r="P61" s="108">
        <f>SUM(Tabel1[[#This Row],[LOONKOSTEN2]:[ONTVANGSTEN2]])</f>
        <v>0</v>
      </c>
    </row>
    <row r="62" spans="1:16" ht="15.5" x14ac:dyDescent="0.35">
      <c r="A62" s="90" t="s">
        <v>784</v>
      </c>
      <c r="B62" s="131"/>
      <c r="C62" s="110"/>
      <c r="D62" s="110"/>
      <c r="E62" s="113">
        <f>SUMIF(Tabel2[Partnerorganisatie],Tabel1[[#This Row],[NAAM ORGANISATIE]],Tabel2[Totaal personeelskost])</f>
        <v>0</v>
      </c>
      <c r="F62" s="113">
        <f>SUMIF(Tabel3[Opdrachtgevende Partnerorganisatie],Tabel1[[#This Row],[NAAM ORGANISATIE]],Tabel3[Totaal])</f>
        <v>0</v>
      </c>
      <c r="G62" s="113">
        <f>SUMIF(Tabel4[Opdrachtgevende partnerorganisatie],Tabel1[[#This Row],[NAAM ORGANISATIE]],Tabel4[Totaal])</f>
        <v>0</v>
      </c>
      <c r="H62" s="113">
        <f>SUMIF(Tabel5[Opdrachtgevende Partnerorganisatie],Tabel1[[#This Row],[NAAM ORGANISATIE]],Tabel5[Totaal])</f>
        <v>0</v>
      </c>
      <c r="I62" s="113">
        <f>-SUMIF(Tabel6[Partnerorganisatie],Tabel1[[#This Row],[NAAM ORGANISATIE]],Tabel6[Bedrag ontvangst])</f>
        <v>0</v>
      </c>
      <c r="J62" s="108">
        <f>SUM(Tabel1[[#This Row],[LOONKOSTEN]:[ONTVANGSTEN]])</f>
        <v>0</v>
      </c>
      <c r="K62" s="114">
        <f>SUMIF(Tabel2[Partnerorganisatie],Tabel1[[#This Row],[NAAM ORGANISATIE]],Tabel2[Aanvaarde kost])</f>
        <v>0</v>
      </c>
      <c r="L62" s="114">
        <f>SUMIF(Tabel3[Opdrachtgevende Partnerorganisatie],Tabel1[[#This Row],[NAAM ORGANISATIE]],Tabel3[Aanvaarde kost])</f>
        <v>0</v>
      </c>
      <c r="M62" s="114">
        <f>SUMIF(Tabel4[Opdrachtgevende partnerorganisatie],Tabel1[[#This Row],[NAAM ORGANISATIE]],Tabel4[Aanvaarde kost])</f>
        <v>0</v>
      </c>
      <c r="N62" s="114">
        <f>SUMIF(Tabel5[Opdrachtgevende Partnerorganisatie],Tabel1[[#This Row],[NAAM ORGANISATIE]],Tabel5[Aanvaarde kost])</f>
        <v>0</v>
      </c>
      <c r="O62" s="114">
        <f>-SUMIF(Tabel6[Partnerorganisatie],Tabel1[[#This Row],[NAAM ORGANISATIE]],Tabel6[Aanvaarde ontvangsten])</f>
        <v>0</v>
      </c>
      <c r="P62" s="108">
        <f>SUM(Tabel1[[#This Row],[LOONKOSTEN2]:[ONTVANGSTEN2]])</f>
        <v>0</v>
      </c>
    </row>
    <row r="63" spans="1:16" ht="15.5" x14ac:dyDescent="0.35">
      <c r="A63" s="90" t="s">
        <v>785</v>
      </c>
      <c r="B63" s="131"/>
      <c r="C63" s="110"/>
      <c r="D63" s="110"/>
      <c r="E63" s="113">
        <f>SUMIF(Tabel2[Partnerorganisatie],Tabel1[[#This Row],[NAAM ORGANISATIE]],Tabel2[Totaal personeelskost])</f>
        <v>0</v>
      </c>
      <c r="F63" s="113">
        <f>SUMIF(Tabel3[Opdrachtgevende Partnerorganisatie],Tabel1[[#This Row],[NAAM ORGANISATIE]],Tabel3[Totaal])</f>
        <v>0</v>
      </c>
      <c r="G63" s="113">
        <f>SUMIF(Tabel4[Opdrachtgevende partnerorganisatie],Tabel1[[#This Row],[NAAM ORGANISATIE]],Tabel4[Totaal])</f>
        <v>0</v>
      </c>
      <c r="H63" s="113">
        <f>SUMIF(Tabel5[Opdrachtgevende Partnerorganisatie],Tabel1[[#This Row],[NAAM ORGANISATIE]],Tabel5[Totaal])</f>
        <v>0</v>
      </c>
      <c r="I63" s="113">
        <f>-SUMIF(Tabel6[Partnerorganisatie],Tabel1[[#This Row],[NAAM ORGANISATIE]],Tabel6[Bedrag ontvangst])</f>
        <v>0</v>
      </c>
      <c r="J63" s="108">
        <f>SUM(Tabel1[[#This Row],[LOONKOSTEN]:[ONTVANGSTEN]])</f>
        <v>0</v>
      </c>
      <c r="K63" s="114">
        <f>SUMIF(Tabel2[Partnerorganisatie],Tabel1[[#This Row],[NAAM ORGANISATIE]],Tabel2[Aanvaarde kost])</f>
        <v>0</v>
      </c>
      <c r="L63" s="114">
        <f>SUMIF(Tabel3[Opdrachtgevende Partnerorganisatie],Tabel1[[#This Row],[NAAM ORGANISATIE]],Tabel3[Aanvaarde kost])</f>
        <v>0</v>
      </c>
      <c r="M63" s="114">
        <f>SUMIF(Tabel4[Opdrachtgevende partnerorganisatie],Tabel1[[#This Row],[NAAM ORGANISATIE]],Tabel4[Aanvaarde kost])</f>
        <v>0</v>
      </c>
      <c r="N63" s="114">
        <f>SUMIF(Tabel5[Opdrachtgevende Partnerorganisatie],Tabel1[[#This Row],[NAAM ORGANISATIE]],Tabel5[Aanvaarde kost])</f>
        <v>0</v>
      </c>
      <c r="O63" s="114">
        <f>-SUMIF(Tabel6[Partnerorganisatie],Tabel1[[#This Row],[NAAM ORGANISATIE]],Tabel6[Aanvaarde ontvangsten])</f>
        <v>0</v>
      </c>
      <c r="P63" s="108">
        <f>SUM(Tabel1[[#This Row],[LOONKOSTEN2]:[ONTVANGSTEN2]])</f>
        <v>0</v>
      </c>
    </row>
    <row r="64" spans="1:16" ht="15.5" x14ac:dyDescent="0.35">
      <c r="A64" s="90" t="s">
        <v>786</v>
      </c>
      <c r="B64" s="131"/>
      <c r="C64" s="110"/>
      <c r="D64" s="110"/>
      <c r="E64" s="113">
        <f>SUMIF(Tabel2[Partnerorganisatie],Tabel1[[#This Row],[NAAM ORGANISATIE]],Tabel2[Totaal personeelskost])</f>
        <v>0</v>
      </c>
      <c r="F64" s="113">
        <f>SUMIF(Tabel3[Opdrachtgevende Partnerorganisatie],Tabel1[[#This Row],[NAAM ORGANISATIE]],Tabel3[Totaal])</f>
        <v>0</v>
      </c>
      <c r="G64" s="113">
        <f>SUMIF(Tabel4[Opdrachtgevende partnerorganisatie],Tabel1[[#This Row],[NAAM ORGANISATIE]],Tabel4[Totaal])</f>
        <v>0</v>
      </c>
      <c r="H64" s="113">
        <f>SUMIF(Tabel5[Opdrachtgevende Partnerorganisatie],Tabel1[[#This Row],[NAAM ORGANISATIE]],Tabel5[Totaal])</f>
        <v>0</v>
      </c>
      <c r="I64" s="113">
        <f>-SUMIF(Tabel6[Partnerorganisatie],Tabel1[[#This Row],[NAAM ORGANISATIE]],Tabel6[Bedrag ontvangst])</f>
        <v>0</v>
      </c>
      <c r="J64" s="108">
        <f>SUM(Tabel1[[#This Row],[LOONKOSTEN]:[ONTVANGSTEN]])</f>
        <v>0</v>
      </c>
      <c r="K64" s="114">
        <f>SUMIF(Tabel2[Partnerorganisatie],Tabel1[[#This Row],[NAAM ORGANISATIE]],Tabel2[Aanvaarde kost])</f>
        <v>0</v>
      </c>
      <c r="L64" s="114">
        <f>SUMIF(Tabel3[Opdrachtgevende Partnerorganisatie],Tabel1[[#This Row],[NAAM ORGANISATIE]],Tabel3[Aanvaarde kost])</f>
        <v>0</v>
      </c>
      <c r="M64" s="114">
        <f>SUMIF(Tabel4[Opdrachtgevende partnerorganisatie],Tabel1[[#This Row],[NAAM ORGANISATIE]],Tabel4[Aanvaarde kost])</f>
        <v>0</v>
      </c>
      <c r="N64" s="114">
        <f>SUMIF(Tabel5[Opdrachtgevende Partnerorganisatie],Tabel1[[#This Row],[NAAM ORGANISATIE]],Tabel5[Aanvaarde kost])</f>
        <v>0</v>
      </c>
      <c r="O64" s="114">
        <f>-SUMIF(Tabel6[Partnerorganisatie],Tabel1[[#This Row],[NAAM ORGANISATIE]],Tabel6[Aanvaarde ontvangsten])</f>
        <v>0</v>
      </c>
      <c r="P64" s="108">
        <f>SUM(Tabel1[[#This Row],[LOONKOSTEN2]:[ONTVANGSTEN2]])</f>
        <v>0</v>
      </c>
    </row>
    <row r="65" spans="1:16" ht="15.5" x14ac:dyDescent="0.35">
      <c r="A65" s="90" t="s">
        <v>787</v>
      </c>
      <c r="B65" s="131"/>
      <c r="C65" s="110"/>
      <c r="D65" s="110"/>
      <c r="E65" s="113">
        <f>SUMIF(Tabel2[Partnerorganisatie],Tabel1[[#This Row],[NAAM ORGANISATIE]],Tabel2[Totaal personeelskost])</f>
        <v>0</v>
      </c>
      <c r="F65" s="113">
        <f>SUMIF(Tabel3[Opdrachtgevende Partnerorganisatie],Tabel1[[#This Row],[NAAM ORGANISATIE]],Tabel3[Totaal])</f>
        <v>0</v>
      </c>
      <c r="G65" s="113">
        <f>SUMIF(Tabel4[Opdrachtgevende partnerorganisatie],Tabel1[[#This Row],[NAAM ORGANISATIE]],Tabel4[Totaal])</f>
        <v>0</v>
      </c>
      <c r="H65" s="113">
        <f>SUMIF(Tabel5[Opdrachtgevende Partnerorganisatie],Tabel1[[#This Row],[NAAM ORGANISATIE]],Tabel5[Totaal])</f>
        <v>0</v>
      </c>
      <c r="I65" s="113">
        <f>-SUMIF(Tabel6[Partnerorganisatie],Tabel1[[#This Row],[NAAM ORGANISATIE]],Tabel6[Bedrag ontvangst])</f>
        <v>0</v>
      </c>
      <c r="J65" s="108">
        <f>SUM(Tabel1[[#This Row],[LOONKOSTEN]:[ONTVANGSTEN]])</f>
        <v>0</v>
      </c>
      <c r="K65" s="114">
        <f>SUMIF(Tabel2[Partnerorganisatie],Tabel1[[#This Row],[NAAM ORGANISATIE]],Tabel2[Aanvaarde kost])</f>
        <v>0</v>
      </c>
      <c r="L65" s="114">
        <f>SUMIF(Tabel3[Opdrachtgevende Partnerorganisatie],Tabel1[[#This Row],[NAAM ORGANISATIE]],Tabel3[Aanvaarde kost])</f>
        <v>0</v>
      </c>
      <c r="M65" s="114">
        <f>SUMIF(Tabel4[Opdrachtgevende partnerorganisatie],Tabel1[[#This Row],[NAAM ORGANISATIE]],Tabel4[Aanvaarde kost])</f>
        <v>0</v>
      </c>
      <c r="N65" s="114">
        <f>SUMIF(Tabel5[Opdrachtgevende Partnerorganisatie],Tabel1[[#This Row],[NAAM ORGANISATIE]],Tabel5[Aanvaarde kost])</f>
        <v>0</v>
      </c>
      <c r="O65" s="114">
        <f>-SUMIF(Tabel6[Partnerorganisatie],Tabel1[[#This Row],[NAAM ORGANISATIE]],Tabel6[Aanvaarde ontvangsten])</f>
        <v>0</v>
      </c>
      <c r="P65" s="108">
        <f>SUM(Tabel1[[#This Row],[LOONKOSTEN2]:[ONTVANGSTEN2]])</f>
        <v>0</v>
      </c>
    </row>
    <row r="66" spans="1:16" ht="15.5" x14ac:dyDescent="0.35">
      <c r="A66" s="90" t="s">
        <v>788</v>
      </c>
      <c r="B66" s="131"/>
      <c r="C66" s="110"/>
      <c r="D66" s="110"/>
      <c r="E66" s="113">
        <f>SUMIF(Tabel2[Partnerorganisatie],Tabel1[[#This Row],[NAAM ORGANISATIE]],Tabel2[Totaal personeelskost])</f>
        <v>0</v>
      </c>
      <c r="F66" s="113">
        <f>SUMIF(Tabel3[Opdrachtgevende Partnerorganisatie],Tabel1[[#This Row],[NAAM ORGANISATIE]],Tabel3[Totaal])</f>
        <v>0</v>
      </c>
      <c r="G66" s="113">
        <f>SUMIF(Tabel4[Opdrachtgevende partnerorganisatie],Tabel1[[#This Row],[NAAM ORGANISATIE]],Tabel4[Totaal])</f>
        <v>0</v>
      </c>
      <c r="H66" s="113">
        <f>SUMIF(Tabel5[Opdrachtgevende Partnerorganisatie],Tabel1[[#This Row],[NAAM ORGANISATIE]],Tabel5[Totaal])</f>
        <v>0</v>
      </c>
      <c r="I66" s="113">
        <f>-SUMIF(Tabel6[Partnerorganisatie],Tabel1[[#This Row],[NAAM ORGANISATIE]],Tabel6[Bedrag ontvangst])</f>
        <v>0</v>
      </c>
      <c r="J66" s="108">
        <f>SUM(Tabel1[[#This Row],[LOONKOSTEN]:[ONTVANGSTEN]])</f>
        <v>0</v>
      </c>
      <c r="K66" s="114">
        <f>SUMIF(Tabel2[Partnerorganisatie],Tabel1[[#This Row],[NAAM ORGANISATIE]],Tabel2[Aanvaarde kost])</f>
        <v>0</v>
      </c>
      <c r="L66" s="114">
        <f>SUMIF(Tabel3[Opdrachtgevende Partnerorganisatie],Tabel1[[#This Row],[NAAM ORGANISATIE]],Tabel3[Aanvaarde kost])</f>
        <v>0</v>
      </c>
      <c r="M66" s="114">
        <f>SUMIF(Tabel4[Opdrachtgevende partnerorganisatie],Tabel1[[#This Row],[NAAM ORGANISATIE]],Tabel4[Aanvaarde kost])</f>
        <v>0</v>
      </c>
      <c r="N66" s="114">
        <f>SUMIF(Tabel5[Opdrachtgevende Partnerorganisatie],Tabel1[[#This Row],[NAAM ORGANISATIE]],Tabel5[Aanvaarde kost])</f>
        <v>0</v>
      </c>
      <c r="O66" s="114">
        <f>-SUMIF(Tabel6[Partnerorganisatie],Tabel1[[#This Row],[NAAM ORGANISATIE]],Tabel6[Aanvaarde ontvangsten])</f>
        <v>0</v>
      </c>
      <c r="P66" s="108">
        <f>SUM(Tabel1[[#This Row],[LOONKOSTEN2]:[ONTVANGSTEN2]])</f>
        <v>0</v>
      </c>
    </row>
    <row r="67" spans="1:16" ht="15.5" x14ac:dyDescent="0.35">
      <c r="A67" s="90" t="s">
        <v>789</v>
      </c>
      <c r="B67" s="131"/>
      <c r="C67" s="110"/>
      <c r="D67" s="110"/>
      <c r="E67" s="113">
        <f>SUMIF(Tabel2[Partnerorganisatie],Tabel1[[#This Row],[NAAM ORGANISATIE]],Tabel2[Totaal personeelskost])</f>
        <v>0</v>
      </c>
      <c r="F67" s="113">
        <f>SUMIF(Tabel3[Opdrachtgevende Partnerorganisatie],Tabel1[[#This Row],[NAAM ORGANISATIE]],Tabel3[Totaal])</f>
        <v>0</v>
      </c>
      <c r="G67" s="113">
        <f>SUMIF(Tabel4[Opdrachtgevende partnerorganisatie],Tabel1[[#This Row],[NAAM ORGANISATIE]],Tabel4[Totaal])</f>
        <v>0</v>
      </c>
      <c r="H67" s="113">
        <f>SUMIF(Tabel5[Opdrachtgevende Partnerorganisatie],Tabel1[[#This Row],[NAAM ORGANISATIE]],Tabel5[Totaal])</f>
        <v>0</v>
      </c>
      <c r="I67" s="113">
        <f>-SUMIF(Tabel6[Partnerorganisatie],Tabel1[[#This Row],[NAAM ORGANISATIE]],Tabel6[Bedrag ontvangst])</f>
        <v>0</v>
      </c>
      <c r="J67" s="108">
        <f>SUM(Tabel1[[#This Row],[LOONKOSTEN]:[ONTVANGSTEN]])</f>
        <v>0</v>
      </c>
      <c r="K67" s="114">
        <f>SUMIF(Tabel2[Partnerorganisatie],Tabel1[[#This Row],[NAAM ORGANISATIE]],Tabel2[Aanvaarde kost])</f>
        <v>0</v>
      </c>
      <c r="L67" s="114">
        <f>SUMIF(Tabel3[Opdrachtgevende Partnerorganisatie],Tabel1[[#This Row],[NAAM ORGANISATIE]],Tabel3[Aanvaarde kost])</f>
        <v>0</v>
      </c>
      <c r="M67" s="114">
        <f>SUMIF(Tabel4[Opdrachtgevende partnerorganisatie],Tabel1[[#This Row],[NAAM ORGANISATIE]],Tabel4[Aanvaarde kost])</f>
        <v>0</v>
      </c>
      <c r="N67" s="114">
        <f>SUMIF(Tabel5[Opdrachtgevende Partnerorganisatie],Tabel1[[#This Row],[NAAM ORGANISATIE]],Tabel5[Aanvaarde kost])</f>
        <v>0</v>
      </c>
      <c r="O67" s="114">
        <f>-SUMIF(Tabel6[Partnerorganisatie],Tabel1[[#This Row],[NAAM ORGANISATIE]],Tabel6[Aanvaarde ontvangsten])</f>
        <v>0</v>
      </c>
      <c r="P67" s="108">
        <f>SUM(Tabel1[[#This Row],[LOONKOSTEN2]:[ONTVANGSTEN2]])</f>
        <v>0</v>
      </c>
    </row>
    <row r="68" spans="1:16" ht="15.5" x14ac:dyDescent="0.35">
      <c r="A68" s="90" t="s">
        <v>790</v>
      </c>
      <c r="B68" s="131"/>
      <c r="C68" s="110"/>
      <c r="D68" s="110"/>
      <c r="E68" s="113">
        <f>SUMIF(Tabel2[Partnerorganisatie],Tabel1[[#This Row],[NAAM ORGANISATIE]],Tabel2[Totaal personeelskost])</f>
        <v>0</v>
      </c>
      <c r="F68" s="113">
        <f>SUMIF(Tabel3[Opdrachtgevende Partnerorganisatie],Tabel1[[#This Row],[NAAM ORGANISATIE]],Tabel3[Totaal])</f>
        <v>0</v>
      </c>
      <c r="G68" s="113">
        <f>SUMIF(Tabel4[Opdrachtgevende partnerorganisatie],Tabel1[[#This Row],[NAAM ORGANISATIE]],Tabel4[Totaal])</f>
        <v>0</v>
      </c>
      <c r="H68" s="113">
        <f>SUMIF(Tabel5[Opdrachtgevende Partnerorganisatie],Tabel1[[#This Row],[NAAM ORGANISATIE]],Tabel5[Totaal])</f>
        <v>0</v>
      </c>
      <c r="I68" s="113">
        <f>-SUMIF(Tabel6[Partnerorganisatie],Tabel1[[#This Row],[NAAM ORGANISATIE]],Tabel6[Bedrag ontvangst])</f>
        <v>0</v>
      </c>
      <c r="J68" s="108">
        <f>SUM(Tabel1[[#This Row],[LOONKOSTEN]:[ONTVANGSTEN]])</f>
        <v>0</v>
      </c>
      <c r="K68" s="114">
        <f>SUMIF(Tabel2[Partnerorganisatie],Tabel1[[#This Row],[NAAM ORGANISATIE]],Tabel2[Aanvaarde kost])</f>
        <v>0</v>
      </c>
      <c r="L68" s="114">
        <f>SUMIF(Tabel3[Opdrachtgevende Partnerorganisatie],Tabel1[[#This Row],[NAAM ORGANISATIE]],Tabel3[Aanvaarde kost])</f>
        <v>0</v>
      </c>
      <c r="M68" s="114">
        <f>SUMIF(Tabel4[Opdrachtgevende partnerorganisatie],Tabel1[[#This Row],[NAAM ORGANISATIE]],Tabel4[Aanvaarde kost])</f>
        <v>0</v>
      </c>
      <c r="N68" s="114">
        <f>SUMIF(Tabel5[Opdrachtgevende Partnerorganisatie],Tabel1[[#This Row],[NAAM ORGANISATIE]],Tabel5[Aanvaarde kost])</f>
        <v>0</v>
      </c>
      <c r="O68" s="114">
        <f>-SUMIF(Tabel6[Partnerorganisatie],Tabel1[[#This Row],[NAAM ORGANISATIE]],Tabel6[Aanvaarde ontvangsten])</f>
        <v>0</v>
      </c>
      <c r="P68" s="108">
        <f>SUM(Tabel1[[#This Row],[LOONKOSTEN2]:[ONTVANGSTEN2]])</f>
        <v>0</v>
      </c>
    </row>
    <row r="69" spans="1:16" ht="15.5" x14ac:dyDescent="0.35">
      <c r="A69" s="90" t="s">
        <v>791</v>
      </c>
      <c r="B69" s="131"/>
      <c r="C69" s="110"/>
      <c r="D69" s="110"/>
      <c r="E69" s="113">
        <f>SUMIF(Tabel2[Partnerorganisatie],Tabel1[[#This Row],[NAAM ORGANISATIE]],Tabel2[Totaal personeelskost])</f>
        <v>0</v>
      </c>
      <c r="F69" s="113">
        <f>SUMIF(Tabel3[Opdrachtgevende Partnerorganisatie],Tabel1[[#This Row],[NAAM ORGANISATIE]],Tabel3[Totaal])</f>
        <v>0</v>
      </c>
      <c r="G69" s="113">
        <f>SUMIF(Tabel4[Opdrachtgevende partnerorganisatie],Tabel1[[#This Row],[NAAM ORGANISATIE]],Tabel4[Totaal])</f>
        <v>0</v>
      </c>
      <c r="H69" s="113">
        <f>SUMIF(Tabel5[Opdrachtgevende Partnerorganisatie],Tabel1[[#This Row],[NAAM ORGANISATIE]],Tabel5[Totaal])</f>
        <v>0</v>
      </c>
      <c r="I69" s="113">
        <f>-SUMIF(Tabel6[Partnerorganisatie],Tabel1[[#This Row],[NAAM ORGANISATIE]],Tabel6[Bedrag ontvangst])</f>
        <v>0</v>
      </c>
      <c r="J69" s="108">
        <f>SUM(Tabel1[[#This Row],[LOONKOSTEN]:[ONTVANGSTEN]])</f>
        <v>0</v>
      </c>
      <c r="K69" s="114">
        <f>SUMIF(Tabel2[Partnerorganisatie],Tabel1[[#This Row],[NAAM ORGANISATIE]],Tabel2[Aanvaarde kost])</f>
        <v>0</v>
      </c>
      <c r="L69" s="114">
        <f>SUMIF(Tabel3[Opdrachtgevende Partnerorganisatie],Tabel1[[#This Row],[NAAM ORGANISATIE]],Tabel3[Aanvaarde kost])</f>
        <v>0</v>
      </c>
      <c r="M69" s="114">
        <f>SUMIF(Tabel4[Opdrachtgevende partnerorganisatie],Tabel1[[#This Row],[NAAM ORGANISATIE]],Tabel4[Aanvaarde kost])</f>
        <v>0</v>
      </c>
      <c r="N69" s="114">
        <f>SUMIF(Tabel5[Opdrachtgevende Partnerorganisatie],Tabel1[[#This Row],[NAAM ORGANISATIE]],Tabel5[Aanvaarde kost])</f>
        <v>0</v>
      </c>
      <c r="O69" s="114">
        <f>-SUMIF(Tabel6[Partnerorganisatie],Tabel1[[#This Row],[NAAM ORGANISATIE]],Tabel6[Aanvaarde ontvangsten])</f>
        <v>0</v>
      </c>
      <c r="P69" s="108">
        <f>SUM(Tabel1[[#This Row],[LOONKOSTEN2]:[ONTVANGSTEN2]])</f>
        <v>0</v>
      </c>
    </row>
    <row r="70" spans="1:16" ht="15.5" x14ac:dyDescent="0.35">
      <c r="A70" s="90" t="s">
        <v>792</v>
      </c>
      <c r="B70" s="131"/>
      <c r="C70" s="110"/>
      <c r="D70" s="110"/>
      <c r="E70" s="113">
        <f>SUMIF(Tabel2[Partnerorganisatie],Tabel1[[#This Row],[NAAM ORGANISATIE]],Tabel2[Totaal personeelskost])</f>
        <v>0</v>
      </c>
      <c r="F70" s="113">
        <f>SUMIF(Tabel3[Opdrachtgevende Partnerorganisatie],Tabel1[[#This Row],[NAAM ORGANISATIE]],Tabel3[Totaal])</f>
        <v>0</v>
      </c>
      <c r="G70" s="113">
        <f>SUMIF(Tabel4[Opdrachtgevende partnerorganisatie],Tabel1[[#This Row],[NAAM ORGANISATIE]],Tabel4[Totaal])</f>
        <v>0</v>
      </c>
      <c r="H70" s="113">
        <f>SUMIF(Tabel5[Opdrachtgevende Partnerorganisatie],Tabel1[[#This Row],[NAAM ORGANISATIE]],Tabel5[Totaal])</f>
        <v>0</v>
      </c>
      <c r="I70" s="113">
        <f>-SUMIF(Tabel6[Partnerorganisatie],Tabel1[[#This Row],[NAAM ORGANISATIE]],Tabel6[Bedrag ontvangst])</f>
        <v>0</v>
      </c>
      <c r="J70" s="108">
        <f>SUM(Tabel1[[#This Row],[LOONKOSTEN]:[ONTVANGSTEN]])</f>
        <v>0</v>
      </c>
      <c r="K70" s="114">
        <f>SUMIF(Tabel2[Partnerorganisatie],Tabel1[[#This Row],[NAAM ORGANISATIE]],Tabel2[Aanvaarde kost])</f>
        <v>0</v>
      </c>
      <c r="L70" s="114">
        <f>SUMIF(Tabel3[Opdrachtgevende Partnerorganisatie],Tabel1[[#This Row],[NAAM ORGANISATIE]],Tabel3[Aanvaarde kost])</f>
        <v>0</v>
      </c>
      <c r="M70" s="114">
        <f>SUMIF(Tabel4[Opdrachtgevende partnerorganisatie],Tabel1[[#This Row],[NAAM ORGANISATIE]],Tabel4[Aanvaarde kost])</f>
        <v>0</v>
      </c>
      <c r="N70" s="114">
        <f>SUMIF(Tabel5[Opdrachtgevende Partnerorganisatie],Tabel1[[#This Row],[NAAM ORGANISATIE]],Tabel5[Aanvaarde kost])</f>
        <v>0</v>
      </c>
      <c r="O70" s="114">
        <f>-SUMIF(Tabel6[Partnerorganisatie],Tabel1[[#This Row],[NAAM ORGANISATIE]],Tabel6[Aanvaarde ontvangsten])</f>
        <v>0</v>
      </c>
      <c r="P70" s="108">
        <f>SUM(Tabel1[[#This Row],[LOONKOSTEN2]:[ONTVANGSTEN2]])</f>
        <v>0</v>
      </c>
    </row>
    <row r="71" spans="1:16" ht="15.5" x14ac:dyDescent="0.35">
      <c r="A71" s="90" t="s">
        <v>793</v>
      </c>
      <c r="B71" s="131"/>
      <c r="C71" s="110"/>
      <c r="D71" s="110"/>
      <c r="E71" s="113">
        <f>SUMIF(Tabel2[Partnerorganisatie],Tabel1[[#This Row],[NAAM ORGANISATIE]],Tabel2[Totaal personeelskost])</f>
        <v>0</v>
      </c>
      <c r="F71" s="113">
        <f>SUMIF(Tabel3[Opdrachtgevende Partnerorganisatie],Tabel1[[#This Row],[NAAM ORGANISATIE]],Tabel3[Totaal])</f>
        <v>0</v>
      </c>
      <c r="G71" s="113">
        <f>SUMIF(Tabel4[Opdrachtgevende partnerorganisatie],Tabel1[[#This Row],[NAAM ORGANISATIE]],Tabel4[Totaal])</f>
        <v>0</v>
      </c>
      <c r="H71" s="113">
        <f>SUMIF(Tabel5[Opdrachtgevende Partnerorganisatie],Tabel1[[#This Row],[NAAM ORGANISATIE]],Tabel5[Totaal])</f>
        <v>0</v>
      </c>
      <c r="I71" s="113">
        <f>-SUMIF(Tabel6[Partnerorganisatie],Tabel1[[#This Row],[NAAM ORGANISATIE]],Tabel6[Bedrag ontvangst])</f>
        <v>0</v>
      </c>
      <c r="J71" s="108">
        <f>SUM(Tabel1[[#This Row],[LOONKOSTEN]:[ONTVANGSTEN]])</f>
        <v>0</v>
      </c>
      <c r="K71" s="114">
        <f>SUMIF(Tabel2[Partnerorganisatie],Tabel1[[#This Row],[NAAM ORGANISATIE]],Tabel2[Aanvaarde kost])</f>
        <v>0</v>
      </c>
      <c r="L71" s="114">
        <f>SUMIF(Tabel3[Opdrachtgevende Partnerorganisatie],Tabel1[[#This Row],[NAAM ORGANISATIE]],Tabel3[Aanvaarde kost])</f>
        <v>0</v>
      </c>
      <c r="M71" s="114">
        <f>SUMIF(Tabel4[Opdrachtgevende partnerorganisatie],Tabel1[[#This Row],[NAAM ORGANISATIE]],Tabel4[Aanvaarde kost])</f>
        <v>0</v>
      </c>
      <c r="N71" s="114">
        <f>SUMIF(Tabel5[Opdrachtgevende Partnerorganisatie],Tabel1[[#This Row],[NAAM ORGANISATIE]],Tabel5[Aanvaarde kost])</f>
        <v>0</v>
      </c>
      <c r="O71" s="114">
        <f>-SUMIF(Tabel6[Partnerorganisatie],Tabel1[[#This Row],[NAAM ORGANISATIE]],Tabel6[Aanvaarde ontvangsten])</f>
        <v>0</v>
      </c>
      <c r="P71" s="108">
        <f>SUM(Tabel1[[#This Row],[LOONKOSTEN2]:[ONTVANGSTEN2]])</f>
        <v>0</v>
      </c>
    </row>
    <row r="72" spans="1:16" ht="15.5" x14ac:dyDescent="0.35">
      <c r="A72" s="90" t="s">
        <v>794</v>
      </c>
      <c r="B72" s="131"/>
      <c r="C72" s="110"/>
      <c r="D72" s="110"/>
      <c r="E72" s="113">
        <f>SUMIF(Tabel2[Partnerorganisatie],Tabel1[[#This Row],[NAAM ORGANISATIE]],Tabel2[Totaal personeelskost])</f>
        <v>0</v>
      </c>
      <c r="F72" s="113">
        <f>SUMIF(Tabel3[Opdrachtgevende Partnerorganisatie],Tabel1[[#This Row],[NAAM ORGANISATIE]],Tabel3[Totaal])</f>
        <v>0</v>
      </c>
      <c r="G72" s="113">
        <f>SUMIF(Tabel4[Opdrachtgevende partnerorganisatie],Tabel1[[#This Row],[NAAM ORGANISATIE]],Tabel4[Totaal])</f>
        <v>0</v>
      </c>
      <c r="H72" s="113">
        <f>SUMIF(Tabel5[Opdrachtgevende Partnerorganisatie],Tabel1[[#This Row],[NAAM ORGANISATIE]],Tabel5[Totaal])</f>
        <v>0</v>
      </c>
      <c r="I72" s="113">
        <f>-SUMIF(Tabel6[Partnerorganisatie],Tabel1[[#This Row],[NAAM ORGANISATIE]],Tabel6[Bedrag ontvangst])</f>
        <v>0</v>
      </c>
      <c r="J72" s="108">
        <f>SUM(Tabel1[[#This Row],[LOONKOSTEN]:[ONTVANGSTEN]])</f>
        <v>0</v>
      </c>
      <c r="K72" s="114">
        <f>SUMIF(Tabel2[Partnerorganisatie],Tabel1[[#This Row],[NAAM ORGANISATIE]],Tabel2[Aanvaarde kost])</f>
        <v>0</v>
      </c>
      <c r="L72" s="114">
        <f>SUMIF(Tabel3[Opdrachtgevende Partnerorganisatie],Tabel1[[#This Row],[NAAM ORGANISATIE]],Tabel3[Aanvaarde kost])</f>
        <v>0</v>
      </c>
      <c r="M72" s="114">
        <f>SUMIF(Tabel4[Opdrachtgevende partnerorganisatie],Tabel1[[#This Row],[NAAM ORGANISATIE]],Tabel4[Aanvaarde kost])</f>
        <v>0</v>
      </c>
      <c r="N72" s="114">
        <f>SUMIF(Tabel5[Opdrachtgevende Partnerorganisatie],Tabel1[[#This Row],[NAAM ORGANISATIE]],Tabel5[Aanvaarde kost])</f>
        <v>0</v>
      </c>
      <c r="O72" s="114">
        <f>-SUMIF(Tabel6[Partnerorganisatie],Tabel1[[#This Row],[NAAM ORGANISATIE]],Tabel6[Aanvaarde ontvangsten])</f>
        <v>0</v>
      </c>
      <c r="P72" s="108">
        <f>SUM(Tabel1[[#This Row],[LOONKOSTEN2]:[ONTVANGSTEN2]])</f>
        <v>0</v>
      </c>
    </row>
    <row r="73" spans="1:16" ht="15.5" x14ac:dyDescent="0.35">
      <c r="A73" s="90" t="s">
        <v>795</v>
      </c>
      <c r="B73" s="131"/>
      <c r="C73" s="110"/>
      <c r="D73" s="110"/>
      <c r="E73" s="113">
        <f>SUMIF(Tabel2[Partnerorganisatie],Tabel1[[#This Row],[NAAM ORGANISATIE]],Tabel2[Totaal personeelskost])</f>
        <v>0</v>
      </c>
      <c r="F73" s="113">
        <f>SUMIF(Tabel3[Opdrachtgevende Partnerorganisatie],Tabel1[[#This Row],[NAAM ORGANISATIE]],Tabel3[Totaal])</f>
        <v>0</v>
      </c>
      <c r="G73" s="113">
        <f>SUMIF(Tabel4[Opdrachtgevende partnerorganisatie],Tabel1[[#This Row],[NAAM ORGANISATIE]],Tabel4[Totaal])</f>
        <v>0</v>
      </c>
      <c r="H73" s="113">
        <f>SUMIF(Tabel5[Opdrachtgevende Partnerorganisatie],Tabel1[[#This Row],[NAAM ORGANISATIE]],Tabel5[Totaal])</f>
        <v>0</v>
      </c>
      <c r="I73" s="113">
        <f>-SUMIF(Tabel6[Partnerorganisatie],Tabel1[[#This Row],[NAAM ORGANISATIE]],Tabel6[Bedrag ontvangst])</f>
        <v>0</v>
      </c>
      <c r="J73" s="108">
        <f>SUM(Tabel1[[#This Row],[LOONKOSTEN]:[ONTVANGSTEN]])</f>
        <v>0</v>
      </c>
      <c r="K73" s="114">
        <f>SUMIF(Tabel2[Partnerorganisatie],Tabel1[[#This Row],[NAAM ORGANISATIE]],Tabel2[Aanvaarde kost])</f>
        <v>0</v>
      </c>
      <c r="L73" s="114">
        <f>SUMIF(Tabel3[Opdrachtgevende Partnerorganisatie],Tabel1[[#This Row],[NAAM ORGANISATIE]],Tabel3[Aanvaarde kost])</f>
        <v>0</v>
      </c>
      <c r="M73" s="114">
        <f>SUMIF(Tabel4[Opdrachtgevende partnerorganisatie],Tabel1[[#This Row],[NAAM ORGANISATIE]],Tabel4[Aanvaarde kost])</f>
        <v>0</v>
      </c>
      <c r="N73" s="114">
        <f>SUMIF(Tabel5[Opdrachtgevende Partnerorganisatie],Tabel1[[#This Row],[NAAM ORGANISATIE]],Tabel5[Aanvaarde kost])</f>
        <v>0</v>
      </c>
      <c r="O73" s="114">
        <f>-SUMIF(Tabel6[Partnerorganisatie],Tabel1[[#This Row],[NAAM ORGANISATIE]],Tabel6[Aanvaarde ontvangsten])</f>
        <v>0</v>
      </c>
      <c r="P73" s="108">
        <f>SUM(Tabel1[[#This Row],[LOONKOSTEN2]:[ONTVANGSTEN2]])</f>
        <v>0</v>
      </c>
    </row>
    <row r="74" spans="1:16" ht="15.5" x14ac:dyDescent="0.35">
      <c r="A74" s="90" t="s">
        <v>796</v>
      </c>
      <c r="B74" s="131"/>
      <c r="C74" s="110"/>
      <c r="D74" s="110"/>
      <c r="E74" s="113">
        <f>SUMIF(Tabel2[Partnerorganisatie],Tabel1[[#This Row],[NAAM ORGANISATIE]],Tabel2[Totaal personeelskost])</f>
        <v>0</v>
      </c>
      <c r="F74" s="113">
        <f>SUMIF(Tabel3[Opdrachtgevende Partnerorganisatie],Tabel1[[#This Row],[NAAM ORGANISATIE]],Tabel3[Totaal])</f>
        <v>0</v>
      </c>
      <c r="G74" s="113">
        <f>SUMIF(Tabel4[Opdrachtgevende partnerorganisatie],Tabel1[[#This Row],[NAAM ORGANISATIE]],Tabel4[Totaal])</f>
        <v>0</v>
      </c>
      <c r="H74" s="113">
        <f>SUMIF(Tabel5[Opdrachtgevende Partnerorganisatie],Tabel1[[#This Row],[NAAM ORGANISATIE]],Tabel5[Totaal])</f>
        <v>0</v>
      </c>
      <c r="I74" s="113">
        <f>-SUMIF(Tabel6[Partnerorganisatie],Tabel1[[#This Row],[NAAM ORGANISATIE]],Tabel6[Bedrag ontvangst])</f>
        <v>0</v>
      </c>
      <c r="J74" s="108">
        <f>SUM(Tabel1[[#This Row],[LOONKOSTEN]:[ONTVANGSTEN]])</f>
        <v>0</v>
      </c>
      <c r="K74" s="114">
        <f>SUMIF(Tabel2[Partnerorganisatie],Tabel1[[#This Row],[NAAM ORGANISATIE]],Tabel2[Aanvaarde kost])</f>
        <v>0</v>
      </c>
      <c r="L74" s="114">
        <f>SUMIF(Tabel3[Opdrachtgevende Partnerorganisatie],Tabel1[[#This Row],[NAAM ORGANISATIE]],Tabel3[Aanvaarde kost])</f>
        <v>0</v>
      </c>
      <c r="M74" s="114">
        <f>SUMIF(Tabel4[Opdrachtgevende partnerorganisatie],Tabel1[[#This Row],[NAAM ORGANISATIE]],Tabel4[Aanvaarde kost])</f>
        <v>0</v>
      </c>
      <c r="N74" s="114">
        <f>SUMIF(Tabel5[Opdrachtgevende Partnerorganisatie],Tabel1[[#This Row],[NAAM ORGANISATIE]],Tabel5[Aanvaarde kost])</f>
        <v>0</v>
      </c>
      <c r="O74" s="114">
        <f>-SUMIF(Tabel6[Partnerorganisatie],Tabel1[[#This Row],[NAAM ORGANISATIE]],Tabel6[Aanvaarde ontvangsten])</f>
        <v>0</v>
      </c>
      <c r="P74" s="108">
        <f>SUM(Tabel1[[#This Row],[LOONKOSTEN2]:[ONTVANGSTEN2]])</f>
        <v>0</v>
      </c>
    </row>
    <row r="75" spans="1:16" ht="15.5" x14ac:dyDescent="0.35">
      <c r="A75" s="90" t="s">
        <v>797</v>
      </c>
      <c r="B75" s="131"/>
      <c r="C75" s="110"/>
      <c r="D75" s="110"/>
      <c r="E75" s="113">
        <f>SUMIF(Tabel2[Partnerorganisatie],Tabel1[[#This Row],[NAAM ORGANISATIE]],Tabel2[Totaal personeelskost])</f>
        <v>0</v>
      </c>
      <c r="F75" s="113">
        <f>SUMIF(Tabel3[Opdrachtgevende Partnerorganisatie],Tabel1[[#This Row],[NAAM ORGANISATIE]],Tabel3[Totaal])</f>
        <v>0</v>
      </c>
      <c r="G75" s="113">
        <f>SUMIF(Tabel4[Opdrachtgevende partnerorganisatie],Tabel1[[#This Row],[NAAM ORGANISATIE]],Tabel4[Totaal])</f>
        <v>0</v>
      </c>
      <c r="H75" s="113">
        <f>SUMIF(Tabel5[Opdrachtgevende Partnerorganisatie],Tabel1[[#This Row],[NAAM ORGANISATIE]],Tabel5[Totaal])</f>
        <v>0</v>
      </c>
      <c r="I75" s="113">
        <f>-SUMIF(Tabel6[Partnerorganisatie],Tabel1[[#This Row],[NAAM ORGANISATIE]],Tabel6[Bedrag ontvangst])</f>
        <v>0</v>
      </c>
      <c r="J75" s="108">
        <f>SUM(Tabel1[[#This Row],[LOONKOSTEN]:[ONTVANGSTEN]])</f>
        <v>0</v>
      </c>
      <c r="K75" s="114">
        <f>SUMIF(Tabel2[Partnerorganisatie],Tabel1[[#This Row],[NAAM ORGANISATIE]],Tabel2[Aanvaarde kost])</f>
        <v>0</v>
      </c>
      <c r="L75" s="114">
        <f>SUMIF(Tabel3[Opdrachtgevende Partnerorganisatie],Tabel1[[#This Row],[NAAM ORGANISATIE]],Tabel3[Aanvaarde kost])</f>
        <v>0</v>
      </c>
      <c r="M75" s="114">
        <f>SUMIF(Tabel4[Opdrachtgevende partnerorganisatie],Tabel1[[#This Row],[NAAM ORGANISATIE]],Tabel4[Aanvaarde kost])</f>
        <v>0</v>
      </c>
      <c r="N75" s="114">
        <f>SUMIF(Tabel5[Opdrachtgevende Partnerorganisatie],Tabel1[[#This Row],[NAAM ORGANISATIE]],Tabel5[Aanvaarde kost])</f>
        <v>0</v>
      </c>
      <c r="O75" s="114">
        <f>-SUMIF(Tabel6[Partnerorganisatie],Tabel1[[#This Row],[NAAM ORGANISATIE]],Tabel6[Aanvaarde ontvangsten])</f>
        <v>0</v>
      </c>
      <c r="P75" s="108">
        <f>SUM(Tabel1[[#This Row],[LOONKOSTEN2]:[ONTVANGSTEN2]])</f>
        <v>0</v>
      </c>
    </row>
    <row r="76" spans="1:16" ht="15.5" x14ac:dyDescent="0.35">
      <c r="A76" s="90" t="s">
        <v>798</v>
      </c>
      <c r="B76" s="131"/>
      <c r="C76" s="110"/>
      <c r="D76" s="110"/>
      <c r="E76" s="113">
        <f>SUMIF(Tabel2[Partnerorganisatie],Tabel1[[#This Row],[NAAM ORGANISATIE]],Tabel2[Totaal personeelskost])</f>
        <v>0</v>
      </c>
      <c r="F76" s="113">
        <f>SUMIF(Tabel3[Opdrachtgevende Partnerorganisatie],Tabel1[[#This Row],[NAAM ORGANISATIE]],Tabel3[Totaal])</f>
        <v>0</v>
      </c>
      <c r="G76" s="113">
        <f>SUMIF(Tabel4[Opdrachtgevende partnerorganisatie],Tabel1[[#This Row],[NAAM ORGANISATIE]],Tabel4[Totaal])</f>
        <v>0</v>
      </c>
      <c r="H76" s="113">
        <f>SUMIF(Tabel5[Opdrachtgevende Partnerorganisatie],Tabel1[[#This Row],[NAAM ORGANISATIE]],Tabel5[Totaal])</f>
        <v>0</v>
      </c>
      <c r="I76" s="113">
        <f>-SUMIF(Tabel6[Partnerorganisatie],Tabel1[[#This Row],[NAAM ORGANISATIE]],Tabel6[Bedrag ontvangst])</f>
        <v>0</v>
      </c>
      <c r="J76" s="108">
        <f>SUM(Tabel1[[#This Row],[LOONKOSTEN]:[ONTVANGSTEN]])</f>
        <v>0</v>
      </c>
      <c r="K76" s="114">
        <f>SUMIF(Tabel2[Partnerorganisatie],Tabel1[[#This Row],[NAAM ORGANISATIE]],Tabel2[Aanvaarde kost])</f>
        <v>0</v>
      </c>
      <c r="L76" s="114">
        <f>SUMIF(Tabel3[Opdrachtgevende Partnerorganisatie],Tabel1[[#This Row],[NAAM ORGANISATIE]],Tabel3[Aanvaarde kost])</f>
        <v>0</v>
      </c>
      <c r="M76" s="114">
        <f>SUMIF(Tabel4[Opdrachtgevende partnerorganisatie],Tabel1[[#This Row],[NAAM ORGANISATIE]],Tabel4[Aanvaarde kost])</f>
        <v>0</v>
      </c>
      <c r="N76" s="114">
        <f>SUMIF(Tabel5[Opdrachtgevende Partnerorganisatie],Tabel1[[#This Row],[NAAM ORGANISATIE]],Tabel5[Aanvaarde kost])</f>
        <v>0</v>
      </c>
      <c r="O76" s="114">
        <f>-SUMIF(Tabel6[Partnerorganisatie],Tabel1[[#This Row],[NAAM ORGANISATIE]],Tabel6[Aanvaarde ontvangsten])</f>
        <v>0</v>
      </c>
      <c r="P76" s="108">
        <f>SUM(Tabel1[[#This Row],[LOONKOSTEN2]:[ONTVANGSTEN2]])</f>
        <v>0</v>
      </c>
    </row>
    <row r="77" spans="1:16" ht="15.5" x14ac:dyDescent="0.35">
      <c r="A77" s="90" t="s">
        <v>799</v>
      </c>
      <c r="B77" s="131"/>
      <c r="C77" s="110"/>
      <c r="D77" s="110"/>
      <c r="E77" s="113">
        <f>SUMIF(Tabel2[Partnerorganisatie],Tabel1[[#This Row],[NAAM ORGANISATIE]],Tabel2[Totaal personeelskost])</f>
        <v>0</v>
      </c>
      <c r="F77" s="113">
        <f>SUMIF(Tabel3[Opdrachtgevende Partnerorganisatie],Tabel1[[#This Row],[NAAM ORGANISATIE]],Tabel3[Totaal])</f>
        <v>0</v>
      </c>
      <c r="G77" s="113">
        <f>SUMIF(Tabel4[Opdrachtgevende partnerorganisatie],Tabel1[[#This Row],[NAAM ORGANISATIE]],Tabel4[Totaal])</f>
        <v>0</v>
      </c>
      <c r="H77" s="113">
        <f>SUMIF(Tabel5[Opdrachtgevende Partnerorganisatie],Tabel1[[#This Row],[NAAM ORGANISATIE]],Tabel5[Totaal])</f>
        <v>0</v>
      </c>
      <c r="I77" s="113">
        <f>-SUMIF(Tabel6[Partnerorganisatie],Tabel1[[#This Row],[NAAM ORGANISATIE]],Tabel6[Bedrag ontvangst])</f>
        <v>0</v>
      </c>
      <c r="J77" s="108">
        <f>SUM(Tabel1[[#This Row],[LOONKOSTEN]:[ONTVANGSTEN]])</f>
        <v>0</v>
      </c>
      <c r="K77" s="114">
        <f>SUMIF(Tabel2[Partnerorganisatie],Tabel1[[#This Row],[NAAM ORGANISATIE]],Tabel2[Aanvaarde kost])</f>
        <v>0</v>
      </c>
      <c r="L77" s="114">
        <f>SUMIF(Tabel3[Opdrachtgevende Partnerorganisatie],Tabel1[[#This Row],[NAAM ORGANISATIE]],Tabel3[Aanvaarde kost])</f>
        <v>0</v>
      </c>
      <c r="M77" s="114">
        <f>SUMIF(Tabel4[Opdrachtgevende partnerorganisatie],Tabel1[[#This Row],[NAAM ORGANISATIE]],Tabel4[Aanvaarde kost])</f>
        <v>0</v>
      </c>
      <c r="N77" s="114">
        <f>SUMIF(Tabel5[Opdrachtgevende Partnerorganisatie],Tabel1[[#This Row],[NAAM ORGANISATIE]],Tabel5[Aanvaarde kost])</f>
        <v>0</v>
      </c>
      <c r="O77" s="114">
        <f>-SUMIF(Tabel6[Partnerorganisatie],Tabel1[[#This Row],[NAAM ORGANISATIE]],Tabel6[Aanvaarde ontvangsten])</f>
        <v>0</v>
      </c>
      <c r="P77" s="108">
        <f>SUM(Tabel1[[#This Row],[LOONKOSTEN2]:[ONTVANGSTEN2]])</f>
        <v>0</v>
      </c>
    </row>
    <row r="78" spans="1:16" ht="15.5" x14ac:dyDescent="0.35">
      <c r="A78" s="90" t="s">
        <v>800</v>
      </c>
      <c r="B78" s="131"/>
      <c r="C78" s="110"/>
      <c r="D78" s="110"/>
      <c r="E78" s="113">
        <f>SUMIF(Tabel2[Partnerorganisatie],Tabel1[[#This Row],[NAAM ORGANISATIE]],Tabel2[Totaal personeelskost])</f>
        <v>0</v>
      </c>
      <c r="F78" s="113">
        <f>SUMIF(Tabel3[Opdrachtgevende Partnerorganisatie],Tabel1[[#This Row],[NAAM ORGANISATIE]],Tabel3[Totaal])</f>
        <v>0</v>
      </c>
      <c r="G78" s="113">
        <f>SUMIF(Tabel4[Opdrachtgevende partnerorganisatie],Tabel1[[#This Row],[NAAM ORGANISATIE]],Tabel4[Totaal])</f>
        <v>0</v>
      </c>
      <c r="H78" s="113">
        <f>SUMIF(Tabel5[Opdrachtgevende Partnerorganisatie],Tabel1[[#This Row],[NAAM ORGANISATIE]],Tabel5[Totaal])</f>
        <v>0</v>
      </c>
      <c r="I78" s="113">
        <f>-SUMIF(Tabel6[Partnerorganisatie],Tabel1[[#This Row],[NAAM ORGANISATIE]],Tabel6[Bedrag ontvangst])</f>
        <v>0</v>
      </c>
      <c r="J78" s="108">
        <f>SUM(Tabel1[[#This Row],[LOONKOSTEN]:[ONTVANGSTEN]])</f>
        <v>0</v>
      </c>
      <c r="K78" s="114">
        <f>SUMIF(Tabel2[Partnerorganisatie],Tabel1[[#This Row],[NAAM ORGANISATIE]],Tabel2[Aanvaarde kost])</f>
        <v>0</v>
      </c>
      <c r="L78" s="114">
        <f>SUMIF(Tabel3[Opdrachtgevende Partnerorganisatie],Tabel1[[#This Row],[NAAM ORGANISATIE]],Tabel3[Aanvaarde kost])</f>
        <v>0</v>
      </c>
      <c r="M78" s="114">
        <f>SUMIF(Tabel4[Opdrachtgevende partnerorganisatie],Tabel1[[#This Row],[NAAM ORGANISATIE]],Tabel4[Aanvaarde kost])</f>
        <v>0</v>
      </c>
      <c r="N78" s="114">
        <f>SUMIF(Tabel5[Opdrachtgevende Partnerorganisatie],Tabel1[[#This Row],[NAAM ORGANISATIE]],Tabel5[Aanvaarde kost])</f>
        <v>0</v>
      </c>
      <c r="O78" s="114">
        <f>-SUMIF(Tabel6[Partnerorganisatie],Tabel1[[#This Row],[NAAM ORGANISATIE]],Tabel6[Aanvaarde ontvangsten])</f>
        <v>0</v>
      </c>
      <c r="P78" s="108">
        <f>SUM(Tabel1[[#This Row],[LOONKOSTEN2]:[ONTVANGSTEN2]])</f>
        <v>0</v>
      </c>
    </row>
    <row r="79" spans="1:16" ht="15.5" x14ac:dyDescent="0.35">
      <c r="A79" s="90" t="s">
        <v>801</v>
      </c>
      <c r="B79" s="131"/>
      <c r="C79" s="110"/>
      <c r="D79" s="110"/>
      <c r="E79" s="113">
        <f>SUMIF(Tabel2[Partnerorganisatie],Tabel1[[#This Row],[NAAM ORGANISATIE]],Tabel2[Totaal personeelskost])</f>
        <v>0</v>
      </c>
      <c r="F79" s="113">
        <f>SUMIF(Tabel3[Opdrachtgevende Partnerorganisatie],Tabel1[[#This Row],[NAAM ORGANISATIE]],Tabel3[Totaal])</f>
        <v>0</v>
      </c>
      <c r="G79" s="113">
        <f>SUMIF(Tabel4[Opdrachtgevende partnerorganisatie],Tabel1[[#This Row],[NAAM ORGANISATIE]],Tabel4[Totaal])</f>
        <v>0</v>
      </c>
      <c r="H79" s="113">
        <f>SUMIF(Tabel5[Opdrachtgevende Partnerorganisatie],Tabel1[[#This Row],[NAAM ORGANISATIE]],Tabel5[Totaal])</f>
        <v>0</v>
      </c>
      <c r="I79" s="113">
        <f>-SUMIF(Tabel6[Partnerorganisatie],Tabel1[[#This Row],[NAAM ORGANISATIE]],Tabel6[Bedrag ontvangst])</f>
        <v>0</v>
      </c>
      <c r="J79" s="108">
        <f>SUM(Tabel1[[#This Row],[LOONKOSTEN]:[ONTVANGSTEN]])</f>
        <v>0</v>
      </c>
      <c r="K79" s="114">
        <f>SUMIF(Tabel2[Partnerorganisatie],Tabel1[[#This Row],[NAAM ORGANISATIE]],Tabel2[Aanvaarde kost])</f>
        <v>0</v>
      </c>
      <c r="L79" s="114">
        <f>SUMIF(Tabel3[Opdrachtgevende Partnerorganisatie],Tabel1[[#This Row],[NAAM ORGANISATIE]],Tabel3[Aanvaarde kost])</f>
        <v>0</v>
      </c>
      <c r="M79" s="114">
        <f>SUMIF(Tabel4[Opdrachtgevende partnerorganisatie],Tabel1[[#This Row],[NAAM ORGANISATIE]],Tabel4[Aanvaarde kost])</f>
        <v>0</v>
      </c>
      <c r="N79" s="114">
        <f>SUMIF(Tabel5[Opdrachtgevende Partnerorganisatie],Tabel1[[#This Row],[NAAM ORGANISATIE]],Tabel5[Aanvaarde kost])</f>
        <v>0</v>
      </c>
      <c r="O79" s="114">
        <f>-SUMIF(Tabel6[Partnerorganisatie],Tabel1[[#This Row],[NAAM ORGANISATIE]],Tabel6[Aanvaarde ontvangsten])</f>
        <v>0</v>
      </c>
      <c r="P79" s="108">
        <f>SUM(Tabel1[[#This Row],[LOONKOSTEN2]:[ONTVANGSTEN2]])</f>
        <v>0</v>
      </c>
    </row>
    <row r="80" spans="1:16" ht="15.5" x14ac:dyDescent="0.35">
      <c r="A80" s="90" t="s">
        <v>802</v>
      </c>
      <c r="B80" s="131"/>
      <c r="C80" s="110"/>
      <c r="D80" s="110"/>
      <c r="E80" s="113">
        <f>SUMIF(Tabel2[Partnerorganisatie],Tabel1[[#This Row],[NAAM ORGANISATIE]],Tabel2[Totaal personeelskost])</f>
        <v>0</v>
      </c>
      <c r="F80" s="113">
        <f>SUMIF(Tabel3[Opdrachtgevende Partnerorganisatie],Tabel1[[#This Row],[NAAM ORGANISATIE]],Tabel3[Totaal])</f>
        <v>0</v>
      </c>
      <c r="G80" s="113">
        <f>SUMIF(Tabel4[Opdrachtgevende partnerorganisatie],Tabel1[[#This Row],[NAAM ORGANISATIE]],Tabel4[Totaal])</f>
        <v>0</v>
      </c>
      <c r="H80" s="113">
        <f>SUMIF(Tabel5[Opdrachtgevende Partnerorganisatie],Tabel1[[#This Row],[NAAM ORGANISATIE]],Tabel5[Totaal])</f>
        <v>0</v>
      </c>
      <c r="I80" s="113">
        <f>-SUMIF(Tabel6[Partnerorganisatie],Tabel1[[#This Row],[NAAM ORGANISATIE]],Tabel6[Bedrag ontvangst])</f>
        <v>0</v>
      </c>
      <c r="J80" s="108">
        <f>SUM(Tabel1[[#This Row],[LOONKOSTEN]:[ONTVANGSTEN]])</f>
        <v>0</v>
      </c>
      <c r="K80" s="114">
        <f>SUMIF(Tabel2[Partnerorganisatie],Tabel1[[#This Row],[NAAM ORGANISATIE]],Tabel2[Aanvaarde kost])</f>
        <v>0</v>
      </c>
      <c r="L80" s="114">
        <f>SUMIF(Tabel3[Opdrachtgevende Partnerorganisatie],Tabel1[[#This Row],[NAAM ORGANISATIE]],Tabel3[Aanvaarde kost])</f>
        <v>0</v>
      </c>
      <c r="M80" s="114">
        <f>SUMIF(Tabel4[Opdrachtgevende partnerorganisatie],Tabel1[[#This Row],[NAAM ORGANISATIE]],Tabel4[Aanvaarde kost])</f>
        <v>0</v>
      </c>
      <c r="N80" s="114">
        <f>SUMIF(Tabel5[Opdrachtgevende Partnerorganisatie],Tabel1[[#This Row],[NAAM ORGANISATIE]],Tabel5[Aanvaarde kost])</f>
        <v>0</v>
      </c>
      <c r="O80" s="114">
        <f>-SUMIF(Tabel6[Partnerorganisatie],Tabel1[[#This Row],[NAAM ORGANISATIE]],Tabel6[Aanvaarde ontvangsten])</f>
        <v>0</v>
      </c>
      <c r="P80" s="108">
        <f>SUM(Tabel1[[#This Row],[LOONKOSTEN2]:[ONTVANGSTEN2]])</f>
        <v>0</v>
      </c>
    </row>
    <row r="81" spans="1:16" ht="15.5" x14ac:dyDescent="0.35">
      <c r="A81" s="90" t="s">
        <v>803</v>
      </c>
      <c r="B81" s="131"/>
      <c r="C81" s="110"/>
      <c r="D81" s="110"/>
      <c r="E81" s="113">
        <f>SUMIF(Tabel2[Partnerorganisatie],Tabel1[[#This Row],[NAAM ORGANISATIE]],Tabel2[Totaal personeelskost])</f>
        <v>0</v>
      </c>
      <c r="F81" s="113">
        <f>SUMIF(Tabel3[Opdrachtgevende Partnerorganisatie],Tabel1[[#This Row],[NAAM ORGANISATIE]],Tabel3[Totaal])</f>
        <v>0</v>
      </c>
      <c r="G81" s="113">
        <f>SUMIF(Tabel4[Opdrachtgevende partnerorganisatie],Tabel1[[#This Row],[NAAM ORGANISATIE]],Tabel4[Totaal])</f>
        <v>0</v>
      </c>
      <c r="H81" s="113">
        <f>SUMIF(Tabel5[Opdrachtgevende Partnerorganisatie],Tabel1[[#This Row],[NAAM ORGANISATIE]],Tabel5[Totaal])</f>
        <v>0</v>
      </c>
      <c r="I81" s="113">
        <f>-SUMIF(Tabel6[Partnerorganisatie],Tabel1[[#This Row],[NAAM ORGANISATIE]],Tabel6[Bedrag ontvangst])</f>
        <v>0</v>
      </c>
      <c r="J81" s="108">
        <f>SUM(Tabel1[[#This Row],[LOONKOSTEN]:[ONTVANGSTEN]])</f>
        <v>0</v>
      </c>
      <c r="K81" s="114">
        <f>SUMIF(Tabel2[Partnerorganisatie],Tabel1[[#This Row],[NAAM ORGANISATIE]],Tabel2[Aanvaarde kost])</f>
        <v>0</v>
      </c>
      <c r="L81" s="114">
        <f>SUMIF(Tabel3[Opdrachtgevende Partnerorganisatie],Tabel1[[#This Row],[NAAM ORGANISATIE]],Tabel3[Aanvaarde kost])</f>
        <v>0</v>
      </c>
      <c r="M81" s="114">
        <f>SUMIF(Tabel4[Opdrachtgevende partnerorganisatie],Tabel1[[#This Row],[NAAM ORGANISATIE]],Tabel4[Aanvaarde kost])</f>
        <v>0</v>
      </c>
      <c r="N81" s="114">
        <f>SUMIF(Tabel5[Opdrachtgevende Partnerorganisatie],Tabel1[[#This Row],[NAAM ORGANISATIE]],Tabel5[Aanvaarde kost])</f>
        <v>0</v>
      </c>
      <c r="O81" s="114">
        <f>-SUMIF(Tabel6[Partnerorganisatie],Tabel1[[#This Row],[NAAM ORGANISATIE]],Tabel6[Aanvaarde ontvangsten])</f>
        <v>0</v>
      </c>
      <c r="P81" s="108">
        <f>SUM(Tabel1[[#This Row],[LOONKOSTEN2]:[ONTVANGSTEN2]])</f>
        <v>0</v>
      </c>
    </row>
    <row r="82" spans="1:16" ht="15.5" x14ac:dyDescent="0.35">
      <c r="A82" s="90" t="s">
        <v>804</v>
      </c>
      <c r="B82" s="131"/>
      <c r="C82" s="110"/>
      <c r="D82" s="110"/>
      <c r="E82" s="113">
        <f>SUMIF(Tabel2[Partnerorganisatie],Tabel1[[#This Row],[NAAM ORGANISATIE]],Tabel2[Totaal personeelskost])</f>
        <v>0</v>
      </c>
      <c r="F82" s="113">
        <f>SUMIF(Tabel3[Opdrachtgevende Partnerorganisatie],Tabel1[[#This Row],[NAAM ORGANISATIE]],Tabel3[Totaal])</f>
        <v>0</v>
      </c>
      <c r="G82" s="113">
        <f>SUMIF(Tabel4[Opdrachtgevende partnerorganisatie],Tabel1[[#This Row],[NAAM ORGANISATIE]],Tabel4[Totaal])</f>
        <v>0</v>
      </c>
      <c r="H82" s="113">
        <f>SUMIF(Tabel5[Opdrachtgevende Partnerorganisatie],Tabel1[[#This Row],[NAAM ORGANISATIE]],Tabel5[Totaal])</f>
        <v>0</v>
      </c>
      <c r="I82" s="113">
        <f>-SUMIF(Tabel6[Partnerorganisatie],Tabel1[[#This Row],[NAAM ORGANISATIE]],Tabel6[Bedrag ontvangst])</f>
        <v>0</v>
      </c>
      <c r="J82" s="108">
        <f>SUM(Tabel1[[#This Row],[LOONKOSTEN]:[ONTVANGSTEN]])</f>
        <v>0</v>
      </c>
      <c r="K82" s="114">
        <f>SUMIF(Tabel2[Partnerorganisatie],Tabel1[[#This Row],[NAAM ORGANISATIE]],Tabel2[Aanvaarde kost])</f>
        <v>0</v>
      </c>
      <c r="L82" s="114">
        <f>SUMIF(Tabel3[Opdrachtgevende Partnerorganisatie],Tabel1[[#This Row],[NAAM ORGANISATIE]],Tabel3[Aanvaarde kost])</f>
        <v>0</v>
      </c>
      <c r="M82" s="114">
        <f>SUMIF(Tabel4[Opdrachtgevende partnerorganisatie],Tabel1[[#This Row],[NAAM ORGANISATIE]],Tabel4[Aanvaarde kost])</f>
        <v>0</v>
      </c>
      <c r="N82" s="114">
        <f>SUMIF(Tabel5[Opdrachtgevende Partnerorganisatie],Tabel1[[#This Row],[NAAM ORGANISATIE]],Tabel5[Aanvaarde kost])</f>
        <v>0</v>
      </c>
      <c r="O82" s="114">
        <f>-SUMIF(Tabel6[Partnerorganisatie],Tabel1[[#This Row],[NAAM ORGANISATIE]],Tabel6[Aanvaarde ontvangsten])</f>
        <v>0</v>
      </c>
      <c r="P82" s="108">
        <f>SUM(Tabel1[[#This Row],[LOONKOSTEN2]:[ONTVANGSTEN2]])</f>
        <v>0</v>
      </c>
    </row>
    <row r="83" spans="1:16" ht="15.5" x14ac:dyDescent="0.35">
      <c r="A83" s="90" t="s">
        <v>805</v>
      </c>
      <c r="B83" s="131"/>
      <c r="C83" s="110"/>
      <c r="D83" s="110"/>
      <c r="E83" s="113">
        <f>SUMIF(Tabel2[Partnerorganisatie],Tabel1[[#This Row],[NAAM ORGANISATIE]],Tabel2[Totaal personeelskost])</f>
        <v>0</v>
      </c>
      <c r="F83" s="113">
        <f>SUMIF(Tabel3[Opdrachtgevende Partnerorganisatie],Tabel1[[#This Row],[NAAM ORGANISATIE]],Tabel3[Totaal])</f>
        <v>0</v>
      </c>
      <c r="G83" s="113">
        <f>SUMIF(Tabel4[Opdrachtgevende partnerorganisatie],Tabel1[[#This Row],[NAAM ORGANISATIE]],Tabel4[Totaal])</f>
        <v>0</v>
      </c>
      <c r="H83" s="113">
        <f>SUMIF(Tabel5[Opdrachtgevende Partnerorganisatie],Tabel1[[#This Row],[NAAM ORGANISATIE]],Tabel5[Totaal])</f>
        <v>0</v>
      </c>
      <c r="I83" s="113">
        <f>-SUMIF(Tabel6[Partnerorganisatie],Tabel1[[#This Row],[NAAM ORGANISATIE]],Tabel6[Bedrag ontvangst])</f>
        <v>0</v>
      </c>
      <c r="J83" s="108">
        <f>SUM(Tabel1[[#This Row],[LOONKOSTEN]:[ONTVANGSTEN]])</f>
        <v>0</v>
      </c>
      <c r="K83" s="114">
        <f>SUMIF(Tabel2[Partnerorganisatie],Tabel1[[#This Row],[NAAM ORGANISATIE]],Tabel2[Aanvaarde kost])</f>
        <v>0</v>
      </c>
      <c r="L83" s="114">
        <f>SUMIF(Tabel3[Opdrachtgevende Partnerorganisatie],Tabel1[[#This Row],[NAAM ORGANISATIE]],Tabel3[Aanvaarde kost])</f>
        <v>0</v>
      </c>
      <c r="M83" s="114">
        <f>SUMIF(Tabel4[Opdrachtgevende partnerorganisatie],Tabel1[[#This Row],[NAAM ORGANISATIE]],Tabel4[Aanvaarde kost])</f>
        <v>0</v>
      </c>
      <c r="N83" s="114">
        <f>SUMIF(Tabel5[Opdrachtgevende Partnerorganisatie],Tabel1[[#This Row],[NAAM ORGANISATIE]],Tabel5[Aanvaarde kost])</f>
        <v>0</v>
      </c>
      <c r="O83" s="114">
        <f>-SUMIF(Tabel6[Partnerorganisatie],Tabel1[[#This Row],[NAAM ORGANISATIE]],Tabel6[Aanvaarde ontvangsten])</f>
        <v>0</v>
      </c>
      <c r="P83" s="108">
        <f>SUM(Tabel1[[#This Row],[LOONKOSTEN2]:[ONTVANGSTEN2]])</f>
        <v>0</v>
      </c>
    </row>
    <row r="84" spans="1:16" ht="15.5" x14ac:dyDescent="0.35">
      <c r="A84" s="90" t="s">
        <v>806</v>
      </c>
      <c r="B84" s="131"/>
      <c r="C84" s="110"/>
      <c r="D84" s="110"/>
      <c r="E84" s="113">
        <f>SUMIF(Tabel2[Partnerorganisatie],Tabel1[[#This Row],[NAAM ORGANISATIE]],Tabel2[Totaal personeelskost])</f>
        <v>0</v>
      </c>
      <c r="F84" s="113">
        <f>SUMIF(Tabel3[Opdrachtgevende Partnerorganisatie],Tabel1[[#This Row],[NAAM ORGANISATIE]],Tabel3[Totaal])</f>
        <v>0</v>
      </c>
      <c r="G84" s="113">
        <f>SUMIF(Tabel4[Opdrachtgevende partnerorganisatie],Tabel1[[#This Row],[NAAM ORGANISATIE]],Tabel4[Totaal])</f>
        <v>0</v>
      </c>
      <c r="H84" s="113">
        <f>SUMIF(Tabel5[Opdrachtgevende Partnerorganisatie],Tabel1[[#This Row],[NAAM ORGANISATIE]],Tabel5[Totaal])</f>
        <v>0</v>
      </c>
      <c r="I84" s="113">
        <f>-SUMIF(Tabel6[Partnerorganisatie],Tabel1[[#This Row],[NAAM ORGANISATIE]],Tabel6[Bedrag ontvangst])</f>
        <v>0</v>
      </c>
      <c r="J84" s="108">
        <f>SUM(Tabel1[[#This Row],[LOONKOSTEN]:[ONTVANGSTEN]])</f>
        <v>0</v>
      </c>
      <c r="K84" s="114">
        <f>SUMIF(Tabel2[Partnerorganisatie],Tabel1[[#This Row],[NAAM ORGANISATIE]],Tabel2[Aanvaarde kost])</f>
        <v>0</v>
      </c>
      <c r="L84" s="114">
        <f>SUMIF(Tabel3[Opdrachtgevende Partnerorganisatie],Tabel1[[#This Row],[NAAM ORGANISATIE]],Tabel3[Aanvaarde kost])</f>
        <v>0</v>
      </c>
      <c r="M84" s="114">
        <f>SUMIF(Tabel4[Opdrachtgevende partnerorganisatie],Tabel1[[#This Row],[NAAM ORGANISATIE]],Tabel4[Aanvaarde kost])</f>
        <v>0</v>
      </c>
      <c r="N84" s="114">
        <f>SUMIF(Tabel5[Opdrachtgevende Partnerorganisatie],Tabel1[[#This Row],[NAAM ORGANISATIE]],Tabel5[Aanvaarde kost])</f>
        <v>0</v>
      </c>
      <c r="O84" s="114">
        <f>-SUMIF(Tabel6[Partnerorganisatie],Tabel1[[#This Row],[NAAM ORGANISATIE]],Tabel6[Aanvaarde ontvangsten])</f>
        <v>0</v>
      </c>
      <c r="P84" s="108">
        <f>SUM(Tabel1[[#This Row],[LOONKOSTEN2]:[ONTVANGSTEN2]])</f>
        <v>0</v>
      </c>
    </row>
    <row r="85" spans="1:16" ht="15.5" x14ac:dyDescent="0.35">
      <c r="A85" s="90" t="s">
        <v>807</v>
      </c>
      <c r="B85" s="131"/>
      <c r="C85" s="110"/>
      <c r="D85" s="110"/>
      <c r="E85" s="113">
        <f>SUMIF(Tabel2[Partnerorganisatie],Tabel1[[#This Row],[NAAM ORGANISATIE]],Tabel2[Totaal personeelskost])</f>
        <v>0</v>
      </c>
      <c r="F85" s="113">
        <f>SUMIF(Tabel3[Opdrachtgevende Partnerorganisatie],Tabel1[[#This Row],[NAAM ORGANISATIE]],Tabel3[Totaal])</f>
        <v>0</v>
      </c>
      <c r="G85" s="113">
        <f>SUMIF(Tabel4[Opdrachtgevende partnerorganisatie],Tabel1[[#This Row],[NAAM ORGANISATIE]],Tabel4[Totaal])</f>
        <v>0</v>
      </c>
      <c r="H85" s="113">
        <f>SUMIF(Tabel5[Opdrachtgevende Partnerorganisatie],Tabel1[[#This Row],[NAAM ORGANISATIE]],Tabel5[Totaal])</f>
        <v>0</v>
      </c>
      <c r="I85" s="113">
        <f>-SUMIF(Tabel6[Partnerorganisatie],Tabel1[[#This Row],[NAAM ORGANISATIE]],Tabel6[Bedrag ontvangst])</f>
        <v>0</v>
      </c>
      <c r="J85" s="108">
        <f>SUM(Tabel1[[#This Row],[LOONKOSTEN]:[ONTVANGSTEN]])</f>
        <v>0</v>
      </c>
      <c r="K85" s="114">
        <f>SUMIF(Tabel2[Partnerorganisatie],Tabel1[[#This Row],[NAAM ORGANISATIE]],Tabel2[Aanvaarde kost])</f>
        <v>0</v>
      </c>
      <c r="L85" s="114">
        <f>SUMIF(Tabel3[Opdrachtgevende Partnerorganisatie],Tabel1[[#This Row],[NAAM ORGANISATIE]],Tabel3[Aanvaarde kost])</f>
        <v>0</v>
      </c>
      <c r="M85" s="114">
        <f>SUMIF(Tabel4[Opdrachtgevende partnerorganisatie],Tabel1[[#This Row],[NAAM ORGANISATIE]],Tabel4[Aanvaarde kost])</f>
        <v>0</v>
      </c>
      <c r="N85" s="114">
        <f>SUMIF(Tabel5[Opdrachtgevende Partnerorganisatie],Tabel1[[#This Row],[NAAM ORGANISATIE]],Tabel5[Aanvaarde kost])</f>
        <v>0</v>
      </c>
      <c r="O85" s="114">
        <f>-SUMIF(Tabel6[Partnerorganisatie],Tabel1[[#This Row],[NAAM ORGANISATIE]],Tabel6[Aanvaarde ontvangsten])</f>
        <v>0</v>
      </c>
      <c r="P85" s="108">
        <f>SUM(Tabel1[[#This Row],[LOONKOSTEN2]:[ONTVANGSTEN2]])</f>
        <v>0</v>
      </c>
    </row>
    <row r="86" spans="1:16" ht="15.5" x14ac:dyDescent="0.35">
      <c r="A86" s="90" t="s">
        <v>808</v>
      </c>
      <c r="B86" s="131"/>
      <c r="C86" s="110"/>
      <c r="D86" s="110"/>
      <c r="E86" s="113">
        <f>SUMIF(Tabel2[Partnerorganisatie],Tabel1[[#This Row],[NAAM ORGANISATIE]],Tabel2[Totaal personeelskost])</f>
        <v>0</v>
      </c>
      <c r="F86" s="113">
        <f>SUMIF(Tabel3[Opdrachtgevende Partnerorganisatie],Tabel1[[#This Row],[NAAM ORGANISATIE]],Tabel3[Totaal])</f>
        <v>0</v>
      </c>
      <c r="G86" s="113">
        <f>SUMIF(Tabel4[Opdrachtgevende partnerorganisatie],Tabel1[[#This Row],[NAAM ORGANISATIE]],Tabel4[Totaal])</f>
        <v>0</v>
      </c>
      <c r="H86" s="113">
        <f>SUMIF(Tabel5[Opdrachtgevende Partnerorganisatie],Tabel1[[#This Row],[NAAM ORGANISATIE]],Tabel5[Totaal])</f>
        <v>0</v>
      </c>
      <c r="I86" s="113">
        <f>-SUMIF(Tabel6[Partnerorganisatie],Tabel1[[#This Row],[NAAM ORGANISATIE]],Tabel6[Bedrag ontvangst])</f>
        <v>0</v>
      </c>
      <c r="J86" s="108">
        <f>SUM(Tabel1[[#This Row],[LOONKOSTEN]:[ONTVANGSTEN]])</f>
        <v>0</v>
      </c>
      <c r="K86" s="114">
        <f>SUMIF(Tabel2[Partnerorganisatie],Tabel1[[#This Row],[NAAM ORGANISATIE]],Tabel2[Aanvaarde kost])</f>
        <v>0</v>
      </c>
      <c r="L86" s="114">
        <f>SUMIF(Tabel3[Opdrachtgevende Partnerorganisatie],Tabel1[[#This Row],[NAAM ORGANISATIE]],Tabel3[Aanvaarde kost])</f>
        <v>0</v>
      </c>
      <c r="M86" s="114">
        <f>SUMIF(Tabel4[Opdrachtgevende partnerorganisatie],Tabel1[[#This Row],[NAAM ORGANISATIE]],Tabel4[Aanvaarde kost])</f>
        <v>0</v>
      </c>
      <c r="N86" s="114">
        <f>SUMIF(Tabel5[Opdrachtgevende Partnerorganisatie],Tabel1[[#This Row],[NAAM ORGANISATIE]],Tabel5[Aanvaarde kost])</f>
        <v>0</v>
      </c>
      <c r="O86" s="114">
        <f>-SUMIF(Tabel6[Partnerorganisatie],Tabel1[[#This Row],[NAAM ORGANISATIE]],Tabel6[Aanvaarde ontvangsten])</f>
        <v>0</v>
      </c>
      <c r="P86" s="108">
        <f>SUM(Tabel1[[#This Row],[LOONKOSTEN2]:[ONTVANGSTEN2]])</f>
        <v>0</v>
      </c>
    </row>
    <row r="87" spans="1:16" ht="15.5" x14ac:dyDescent="0.35">
      <c r="A87" s="90" t="s">
        <v>809</v>
      </c>
      <c r="B87" s="131"/>
      <c r="C87" s="110"/>
      <c r="D87" s="110"/>
      <c r="E87" s="113">
        <f>SUMIF(Tabel2[Partnerorganisatie],Tabel1[[#This Row],[NAAM ORGANISATIE]],Tabel2[Totaal personeelskost])</f>
        <v>0</v>
      </c>
      <c r="F87" s="113">
        <f>SUMIF(Tabel3[Opdrachtgevende Partnerorganisatie],Tabel1[[#This Row],[NAAM ORGANISATIE]],Tabel3[Totaal])</f>
        <v>0</v>
      </c>
      <c r="G87" s="113">
        <f>SUMIF(Tabel4[Opdrachtgevende partnerorganisatie],Tabel1[[#This Row],[NAAM ORGANISATIE]],Tabel4[Totaal])</f>
        <v>0</v>
      </c>
      <c r="H87" s="113">
        <f>SUMIF(Tabel5[Opdrachtgevende Partnerorganisatie],Tabel1[[#This Row],[NAAM ORGANISATIE]],Tabel5[Totaal])</f>
        <v>0</v>
      </c>
      <c r="I87" s="113">
        <f>-SUMIF(Tabel6[Partnerorganisatie],Tabel1[[#This Row],[NAAM ORGANISATIE]],Tabel6[Bedrag ontvangst])</f>
        <v>0</v>
      </c>
      <c r="J87" s="108">
        <f>SUM(Tabel1[[#This Row],[LOONKOSTEN]:[ONTVANGSTEN]])</f>
        <v>0</v>
      </c>
      <c r="K87" s="114">
        <f>SUMIF(Tabel2[Partnerorganisatie],Tabel1[[#This Row],[NAAM ORGANISATIE]],Tabel2[Aanvaarde kost])</f>
        <v>0</v>
      </c>
      <c r="L87" s="114">
        <f>SUMIF(Tabel3[Opdrachtgevende Partnerorganisatie],Tabel1[[#This Row],[NAAM ORGANISATIE]],Tabel3[Aanvaarde kost])</f>
        <v>0</v>
      </c>
      <c r="M87" s="114">
        <f>SUMIF(Tabel4[Opdrachtgevende partnerorganisatie],Tabel1[[#This Row],[NAAM ORGANISATIE]],Tabel4[Aanvaarde kost])</f>
        <v>0</v>
      </c>
      <c r="N87" s="114">
        <f>SUMIF(Tabel5[Opdrachtgevende Partnerorganisatie],Tabel1[[#This Row],[NAAM ORGANISATIE]],Tabel5[Aanvaarde kost])</f>
        <v>0</v>
      </c>
      <c r="O87" s="114">
        <f>-SUMIF(Tabel6[Partnerorganisatie],Tabel1[[#This Row],[NAAM ORGANISATIE]],Tabel6[Aanvaarde ontvangsten])</f>
        <v>0</v>
      </c>
      <c r="P87" s="108">
        <f>SUM(Tabel1[[#This Row],[LOONKOSTEN2]:[ONTVANGSTEN2]])</f>
        <v>0</v>
      </c>
    </row>
    <row r="88" spans="1:16" ht="15.5" x14ac:dyDescent="0.35">
      <c r="A88" s="90" t="s">
        <v>810</v>
      </c>
      <c r="B88" s="131"/>
      <c r="C88" s="110"/>
      <c r="D88" s="110"/>
      <c r="E88" s="113">
        <f>SUMIF(Tabel2[Partnerorganisatie],Tabel1[[#This Row],[NAAM ORGANISATIE]],Tabel2[Totaal personeelskost])</f>
        <v>0</v>
      </c>
      <c r="F88" s="113">
        <f>SUMIF(Tabel3[Opdrachtgevende Partnerorganisatie],Tabel1[[#This Row],[NAAM ORGANISATIE]],Tabel3[Totaal])</f>
        <v>0</v>
      </c>
      <c r="G88" s="113">
        <f>SUMIF(Tabel4[Opdrachtgevende partnerorganisatie],Tabel1[[#This Row],[NAAM ORGANISATIE]],Tabel4[Totaal])</f>
        <v>0</v>
      </c>
      <c r="H88" s="113">
        <f>SUMIF(Tabel5[Opdrachtgevende Partnerorganisatie],Tabel1[[#This Row],[NAAM ORGANISATIE]],Tabel5[Totaal])</f>
        <v>0</v>
      </c>
      <c r="I88" s="113">
        <f>-SUMIF(Tabel6[Partnerorganisatie],Tabel1[[#This Row],[NAAM ORGANISATIE]],Tabel6[Bedrag ontvangst])</f>
        <v>0</v>
      </c>
      <c r="J88" s="108">
        <f>SUM(Tabel1[[#This Row],[LOONKOSTEN]:[ONTVANGSTEN]])</f>
        <v>0</v>
      </c>
      <c r="K88" s="114">
        <f>SUMIF(Tabel2[Partnerorganisatie],Tabel1[[#This Row],[NAAM ORGANISATIE]],Tabel2[Aanvaarde kost])</f>
        <v>0</v>
      </c>
      <c r="L88" s="114">
        <f>SUMIF(Tabel3[Opdrachtgevende Partnerorganisatie],Tabel1[[#This Row],[NAAM ORGANISATIE]],Tabel3[Aanvaarde kost])</f>
        <v>0</v>
      </c>
      <c r="M88" s="114">
        <f>SUMIF(Tabel4[Opdrachtgevende partnerorganisatie],Tabel1[[#This Row],[NAAM ORGANISATIE]],Tabel4[Aanvaarde kost])</f>
        <v>0</v>
      </c>
      <c r="N88" s="114">
        <f>SUMIF(Tabel5[Opdrachtgevende Partnerorganisatie],Tabel1[[#This Row],[NAAM ORGANISATIE]],Tabel5[Aanvaarde kost])</f>
        <v>0</v>
      </c>
      <c r="O88" s="114">
        <f>-SUMIF(Tabel6[Partnerorganisatie],Tabel1[[#This Row],[NAAM ORGANISATIE]],Tabel6[Aanvaarde ontvangsten])</f>
        <v>0</v>
      </c>
      <c r="P88" s="108">
        <f>SUM(Tabel1[[#This Row],[LOONKOSTEN2]:[ONTVANGSTEN2]])</f>
        <v>0</v>
      </c>
    </row>
    <row r="89" spans="1:16" ht="15.5" x14ac:dyDescent="0.35">
      <c r="A89" s="90" t="s">
        <v>811</v>
      </c>
      <c r="B89" s="131"/>
      <c r="C89" s="110"/>
      <c r="D89" s="110"/>
      <c r="E89" s="113">
        <f>SUMIF(Tabel2[Partnerorganisatie],Tabel1[[#This Row],[NAAM ORGANISATIE]],Tabel2[Totaal personeelskost])</f>
        <v>0</v>
      </c>
      <c r="F89" s="113">
        <f>SUMIF(Tabel3[Opdrachtgevende Partnerorganisatie],Tabel1[[#This Row],[NAAM ORGANISATIE]],Tabel3[Totaal])</f>
        <v>0</v>
      </c>
      <c r="G89" s="113">
        <f>SUMIF(Tabel4[Opdrachtgevende partnerorganisatie],Tabel1[[#This Row],[NAAM ORGANISATIE]],Tabel4[Totaal])</f>
        <v>0</v>
      </c>
      <c r="H89" s="113">
        <f>SUMIF(Tabel5[Opdrachtgevende Partnerorganisatie],Tabel1[[#This Row],[NAAM ORGANISATIE]],Tabel5[Totaal])</f>
        <v>0</v>
      </c>
      <c r="I89" s="113">
        <f>-SUMIF(Tabel6[Partnerorganisatie],Tabel1[[#This Row],[NAAM ORGANISATIE]],Tabel6[Bedrag ontvangst])</f>
        <v>0</v>
      </c>
      <c r="J89" s="108">
        <f>SUM(Tabel1[[#This Row],[LOONKOSTEN]:[ONTVANGSTEN]])</f>
        <v>0</v>
      </c>
      <c r="K89" s="114">
        <f>SUMIF(Tabel2[Partnerorganisatie],Tabel1[[#This Row],[NAAM ORGANISATIE]],Tabel2[Aanvaarde kost])</f>
        <v>0</v>
      </c>
      <c r="L89" s="114">
        <f>SUMIF(Tabel3[Opdrachtgevende Partnerorganisatie],Tabel1[[#This Row],[NAAM ORGANISATIE]],Tabel3[Aanvaarde kost])</f>
        <v>0</v>
      </c>
      <c r="M89" s="114">
        <f>SUMIF(Tabel4[Opdrachtgevende partnerorganisatie],Tabel1[[#This Row],[NAAM ORGANISATIE]],Tabel4[Aanvaarde kost])</f>
        <v>0</v>
      </c>
      <c r="N89" s="114">
        <f>SUMIF(Tabel5[Opdrachtgevende Partnerorganisatie],Tabel1[[#This Row],[NAAM ORGANISATIE]],Tabel5[Aanvaarde kost])</f>
        <v>0</v>
      </c>
      <c r="O89" s="114">
        <f>-SUMIF(Tabel6[Partnerorganisatie],Tabel1[[#This Row],[NAAM ORGANISATIE]],Tabel6[Aanvaarde ontvangsten])</f>
        <v>0</v>
      </c>
      <c r="P89" s="108">
        <f>SUM(Tabel1[[#This Row],[LOONKOSTEN2]:[ONTVANGSTEN2]])</f>
        <v>0</v>
      </c>
    </row>
    <row r="90" spans="1:16" ht="15.5" x14ac:dyDescent="0.35">
      <c r="A90" s="90" t="s">
        <v>812</v>
      </c>
      <c r="B90" s="131"/>
      <c r="C90" s="110"/>
      <c r="D90" s="110"/>
      <c r="E90" s="113">
        <f>SUMIF(Tabel2[Partnerorganisatie],Tabel1[[#This Row],[NAAM ORGANISATIE]],Tabel2[Totaal personeelskost])</f>
        <v>0</v>
      </c>
      <c r="F90" s="113">
        <f>SUMIF(Tabel3[Opdrachtgevende Partnerorganisatie],Tabel1[[#This Row],[NAAM ORGANISATIE]],Tabel3[Totaal])</f>
        <v>0</v>
      </c>
      <c r="G90" s="113">
        <f>SUMIF(Tabel4[Opdrachtgevende partnerorganisatie],Tabel1[[#This Row],[NAAM ORGANISATIE]],Tabel4[Totaal])</f>
        <v>0</v>
      </c>
      <c r="H90" s="113">
        <f>SUMIF(Tabel5[Opdrachtgevende Partnerorganisatie],Tabel1[[#This Row],[NAAM ORGANISATIE]],Tabel5[Totaal])</f>
        <v>0</v>
      </c>
      <c r="I90" s="113">
        <f>-SUMIF(Tabel6[Partnerorganisatie],Tabel1[[#This Row],[NAAM ORGANISATIE]],Tabel6[Bedrag ontvangst])</f>
        <v>0</v>
      </c>
      <c r="J90" s="108">
        <f>SUM(Tabel1[[#This Row],[LOONKOSTEN]:[ONTVANGSTEN]])</f>
        <v>0</v>
      </c>
      <c r="K90" s="114">
        <f>SUMIF(Tabel2[Partnerorganisatie],Tabel1[[#This Row],[NAAM ORGANISATIE]],Tabel2[Aanvaarde kost])</f>
        <v>0</v>
      </c>
      <c r="L90" s="114">
        <f>SUMIF(Tabel3[Opdrachtgevende Partnerorganisatie],Tabel1[[#This Row],[NAAM ORGANISATIE]],Tabel3[Aanvaarde kost])</f>
        <v>0</v>
      </c>
      <c r="M90" s="114">
        <f>SUMIF(Tabel4[Opdrachtgevende partnerorganisatie],Tabel1[[#This Row],[NAAM ORGANISATIE]],Tabel4[Aanvaarde kost])</f>
        <v>0</v>
      </c>
      <c r="N90" s="114">
        <f>SUMIF(Tabel5[Opdrachtgevende Partnerorganisatie],Tabel1[[#This Row],[NAAM ORGANISATIE]],Tabel5[Aanvaarde kost])</f>
        <v>0</v>
      </c>
      <c r="O90" s="114">
        <f>-SUMIF(Tabel6[Partnerorganisatie],Tabel1[[#This Row],[NAAM ORGANISATIE]],Tabel6[Aanvaarde ontvangsten])</f>
        <v>0</v>
      </c>
      <c r="P90" s="108">
        <f>SUM(Tabel1[[#This Row],[LOONKOSTEN2]:[ONTVANGSTEN2]])</f>
        <v>0</v>
      </c>
    </row>
    <row r="91" spans="1:16" ht="15.5" x14ac:dyDescent="0.35">
      <c r="A91" s="90" t="s">
        <v>813</v>
      </c>
      <c r="B91" s="131"/>
      <c r="C91" s="110"/>
      <c r="D91" s="110"/>
      <c r="E91" s="113">
        <f>SUMIF(Tabel2[Partnerorganisatie],Tabel1[[#This Row],[NAAM ORGANISATIE]],Tabel2[Totaal personeelskost])</f>
        <v>0</v>
      </c>
      <c r="F91" s="113">
        <f>SUMIF(Tabel3[Opdrachtgevende Partnerorganisatie],Tabel1[[#This Row],[NAAM ORGANISATIE]],Tabel3[Totaal])</f>
        <v>0</v>
      </c>
      <c r="G91" s="113">
        <f>SUMIF(Tabel4[Opdrachtgevende partnerorganisatie],Tabel1[[#This Row],[NAAM ORGANISATIE]],Tabel4[Totaal])</f>
        <v>0</v>
      </c>
      <c r="H91" s="113">
        <f>SUMIF(Tabel5[Opdrachtgevende Partnerorganisatie],Tabel1[[#This Row],[NAAM ORGANISATIE]],Tabel5[Totaal])</f>
        <v>0</v>
      </c>
      <c r="I91" s="113">
        <f>-SUMIF(Tabel6[Partnerorganisatie],Tabel1[[#This Row],[NAAM ORGANISATIE]],Tabel6[Bedrag ontvangst])</f>
        <v>0</v>
      </c>
      <c r="J91" s="108">
        <f>SUM(Tabel1[[#This Row],[LOONKOSTEN]:[ONTVANGSTEN]])</f>
        <v>0</v>
      </c>
      <c r="K91" s="114">
        <f>SUMIF(Tabel2[Partnerorganisatie],Tabel1[[#This Row],[NAAM ORGANISATIE]],Tabel2[Aanvaarde kost])</f>
        <v>0</v>
      </c>
      <c r="L91" s="114">
        <f>SUMIF(Tabel3[Opdrachtgevende Partnerorganisatie],Tabel1[[#This Row],[NAAM ORGANISATIE]],Tabel3[Aanvaarde kost])</f>
        <v>0</v>
      </c>
      <c r="M91" s="114">
        <f>SUMIF(Tabel4[Opdrachtgevende partnerorganisatie],Tabel1[[#This Row],[NAAM ORGANISATIE]],Tabel4[Aanvaarde kost])</f>
        <v>0</v>
      </c>
      <c r="N91" s="114">
        <f>SUMIF(Tabel5[Opdrachtgevende Partnerorganisatie],Tabel1[[#This Row],[NAAM ORGANISATIE]],Tabel5[Aanvaarde kost])</f>
        <v>0</v>
      </c>
      <c r="O91" s="114">
        <f>-SUMIF(Tabel6[Partnerorganisatie],Tabel1[[#This Row],[NAAM ORGANISATIE]],Tabel6[Aanvaarde ontvangsten])</f>
        <v>0</v>
      </c>
      <c r="P91" s="108">
        <f>SUM(Tabel1[[#This Row],[LOONKOSTEN2]:[ONTVANGSTEN2]])</f>
        <v>0</v>
      </c>
    </row>
    <row r="92" spans="1:16" ht="15.5" x14ac:dyDescent="0.35">
      <c r="A92" s="90" t="s">
        <v>814</v>
      </c>
      <c r="B92" s="131"/>
      <c r="C92" s="110"/>
      <c r="D92" s="110"/>
      <c r="E92" s="113">
        <f>SUMIF(Tabel2[Partnerorganisatie],Tabel1[[#This Row],[NAAM ORGANISATIE]],Tabel2[Totaal personeelskost])</f>
        <v>0</v>
      </c>
      <c r="F92" s="113">
        <f>SUMIF(Tabel3[Opdrachtgevende Partnerorganisatie],Tabel1[[#This Row],[NAAM ORGANISATIE]],Tabel3[Totaal])</f>
        <v>0</v>
      </c>
      <c r="G92" s="113">
        <f>SUMIF(Tabel4[Opdrachtgevende partnerorganisatie],Tabel1[[#This Row],[NAAM ORGANISATIE]],Tabel4[Totaal])</f>
        <v>0</v>
      </c>
      <c r="H92" s="113">
        <f>SUMIF(Tabel5[Opdrachtgevende Partnerorganisatie],Tabel1[[#This Row],[NAAM ORGANISATIE]],Tabel5[Totaal])</f>
        <v>0</v>
      </c>
      <c r="I92" s="113">
        <f>-SUMIF(Tabel6[Partnerorganisatie],Tabel1[[#This Row],[NAAM ORGANISATIE]],Tabel6[Bedrag ontvangst])</f>
        <v>0</v>
      </c>
      <c r="J92" s="108">
        <f>SUM(Tabel1[[#This Row],[LOONKOSTEN]:[ONTVANGSTEN]])</f>
        <v>0</v>
      </c>
      <c r="K92" s="114">
        <f>SUMIF(Tabel2[Partnerorganisatie],Tabel1[[#This Row],[NAAM ORGANISATIE]],Tabel2[Aanvaarde kost])</f>
        <v>0</v>
      </c>
      <c r="L92" s="114">
        <f>SUMIF(Tabel3[Opdrachtgevende Partnerorganisatie],Tabel1[[#This Row],[NAAM ORGANISATIE]],Tabel3[Aanvaarde kost])</f>
        <v>0</v>
      </c>
      <c r="M92" s="114">
        <f>SUMIF(Tabel4[Opdrachtgevende partnerorganisatie],Tabel1[[#This Row],[NAAM ORGANISATIE]],Tabel4[Aanvaarde kost])</f>
        <v>0</v>
      </c>
      <c r="N92" s="114">
        <f>SUMIF(Tabel5[Opdrachtgevende Partnerorganisatie],Tabel1[[#This Row],[NAAM ORGANISATIE]],Tabel5[Aanvaarde kost])</f>
        <v>0</v>
      </c>
      <c r="O92" s="114">
        <f>-SUMIF(Tabel6[Partnerorganisatie],Tabel1[[#This Row],[NAAM ORGANISATIE]],Tabel6[Aanvaarde ontvangsten])</f>
        <v>0</v>
      </c>
      <c r="P92" s="108">
        <f>SUM(Tabel1[[#This Row],[LOONKOSTEN2]:[ONTVANGSTEN2]])</f>
        <v>0</v>
      </c>
    </row>
    <row r="93" spans="1:16" ht="15.5" x14ac:dyDescent="0.35">
      <c r="A93" s="90" t="s">
        <v>815</v>
      </c>
      <c r="B93" s="131"/>
      <c r="C93" s="110"/>
      <c r="D93" s="110"/>
      <c r="E93" s="113">
        <f>SUMIF(Tabel2[Partnerorganisatie],Tabel1[[#This Row],[NAAM ORGANISATIE]],Tabel2[Totaal personeelskost])</f>
        <v>0</v>
      </c>
      <c r="F93" s="113">
        <f>SUMIF(Tabel3[Opdrachtgevende Partnerorganisatie],Tabel1[[#This Row],[NAAM ORGANISATIE]],Tabel3[Totaal])</f>
        <v>0</v>
      </c>
      <c r="G93" s="113">
        <f>SUMIF(Tabel4[Opdrachtgevende partnerorganisatie],Tabel1[[#This Row],[NAAM ORGANISATIE]],Tabel4[Totaal])</f>
        <v>0</v>
      </c>
      <c r="H93" s="113">
        <f>SUMIF(Tabel5[Opdrachtgevende Partnerorganisatie],Tabel1[[#This Row],[NAAM ORGANISATIE]],Tabel5[Totaal])</f>
        <v>0</v>
      </c>
      <c r="I93" s="113">
        <f>-SUMIF(Tabel6[Partnerorganisatie],Tabel1[[#This Row],[NAAM ORGANISATIE]],Tabel6[Bedrag ontvangst])</f>
        <v>0</v>
      </c>
      <c r="J93" s="108">
        <f>SUM(Tabel1[[#This Row],[LOONKOSTEN]:[ONTVANGSTEN]])</f>
        <v>0</v>
      </c>
      <c r="K93" s="114">
        <f>SUMIF(Tabel2[Partnerorganisatie],Tabel1[[#This Row],[NAAM ORGANISATIE]],Tabel2[Aanvaarde kost])</f>
        <v>0</v>
      </c>
      <c r="L93" s="114">
        <f>SUMIF(Tabel3[Opdrachtgevende Partnerorganisatie],Tabel1[[#This Row],[NAAM ORGANISATIE]],Tabel3[Aanvaarde kost])</f>
        <v>0</v>
      </c>
      <c r="M93" s="114">
        <f>SUMIF(Tabel4[Opdrachtgevende partnerorganisatie],Tabel1[[#This Row],[NAAM ORGANISATIE]],Tabel4[Aanvaarde kost])</f>
        <v>0</v>
      </c>
      <c r="N93" s="114">
        <f>SUMIF(Tabel5[Opdrachtgevende Partnerorganisatie],Tabel1[[#This Row],[NAAM ORGANISATIE]],Tabel5[Aanvaarde kost])</f>
        <v>0</v>
      </c>
      <c r="O93" s="114">
        <f>-SUMIF(Tabel6[Partnerorganisatie],Tabel1[[#This Row],[NAAM ORGANISATIE]],Tabel6[Aanvaarde ontvangsten])</f>
        <v>0</v>
      </c>
      <c r="P93" s="108">
        <f>SUM(Tabel1[[#This Row],[LOONKOSTEN2]:[ONTVANGSTEN2]])</f>
        <v>0</v>
      </c>
    </row>
    <row r="94" spans="1:16" ht="15.5" x14ac:dyDescent="0.35">
      <c r="A94" s="90" t="s">
        <v>816</v>
      </c>
      <c r="B94" s="131"/>
      <c r="C94" s="110"/>
      <c r="D94" s="110"/>
      <c r="E94" s="113">
        <f>SUMIF(Tabel2[Partnerorganisatie],Tabel1[[#This Row],[NAAM ORGANISATIE]],Tabel2[Totaal personeelskost])</f>
        <v>0</v>
      </c>
      <c r="F94" s="113">
        <f>SUMIF(Tabel3[Opdrachtgevende Partnerorganisatie],Tabel1[[#This Row],[NAAM ORGANISATIE]],Tabel3[Totaal])</f>
        <v>0</v>
      </c>
      <c r="G94" s="113">
        <f>SUMIF(Tabel4[Opdrachtgevende partnerorganisatie],Tabel1[[#This Row],[NAAM ORGANISATIE]],Tabel4[Totaal])</f>
        <v>0</v>
      </c>
      <c r="H94" s="113">
        <f>SUMIF(Tabel5[Opdrachtgevende Partnerorganisatie],Tabel1[[#This Row],[NAAM ORGANISATIE]],Tabel5[Totaal])</f>
        <v>0</v>
      </c>
      <c r="I94" s="113">
        <f>-SUMIF(Tabel6[Partnerorganisatie],Tabel1[[#This Row],[NAAM ORGANISATIE]],Tabel6[Bedrag ontvangst])</f>
        <v>0</v>
      </c>
      <c r="J94" s="108">
        <f>SUM(Tabel1[[#This Row],[LOONKOSTEN]:[ONTVANGSTEN]])</f>
        <v>0</v>
      </c>
      <c r="K94" s="114">
        <f>SUMIF(Tabel2[Partnerorganisatie],Tabel1[[#This Row],[NAAM ORGANISATIE]],Tabel2[Aanvaarde kost])</f>
        <v>0</v>
      </c>
      <c r="L94" s="114">
        <f>SUMIF(Tabel3[Opdrachtgevende Partnerorganisatie],Tabel1[[#This Row],[NAAM ORGANISATIE]],Tabel3[Aanvaarde kost])</f>
        <v>0</v>
      </c>
      <c r="M94" s="114">
        <f>SUMIF(Tabel4[Opdrachtgevende partnerorganisatie],Tabel1[[#This Row],[NAAM ORGANISATIE]],Tabel4[Aanvaarde kost])</f>
        <v>0</v>
      </c>
      <c r="N94" s="114">
        <f>SUMIF(Tabel5[Opdrachtgevende Partnerorganisatie],Tabel1[[#This Row],[NAAM ORGANISATIE]],Tabel5[Aanvaarde kost])</f>
        <v>0</v>
      </c>
      <c r="O94" s="114">
        <f>-SUMIF(Tabel6[Partnerorganisatie],Tabel1[[#This Row],[NAAM ORGANISATIE]],Tabel6[Aanvaarde ontvangsten])</f>
        <v>0</v>
      </c>
      <c r="P94" s="108">
        <f>SUM(Tabel1[[#This Row],[LOONKOSTEN2]:[ONTVANGSTEN2]])</f>
        <v>0</v>
      </c>
    </row>
    <row r="95" spans="1:16" ht="15.5" x14ac:dyDescent="0.35">
      <c r="A95" s="90" t="s">
        <v>817</v>
      </c>
      <c r="B95" s="131"/>
      <c r="C95" s="110"/>
      <c r="D95" s="110"/>
      <c r="E95" s="113">
        <f>SUMIF(Tabel2[Partnerorganisatie],Tabel1[[#This Row],[NAAM ORGANISATIE]],Tabel2[Totaal personeelskost])</f>
        <v>0</v>
      </c>
      <c r="F95" s="113">
        <f>SUMIF(Tabel3[Opdrachtgevende Partnerorganisatie],Tabel1[[#This Row],[NAAM ORGANISATIE]],Tabel3[Totaal])</f>
        <v>0</v>
      </c>
      <c r="G95" s="113">
        <f>SUMIF(Tabel4[Opdrachtgevende partnerorganisatie],Tabel1[[#This Row],[NAAM ORGANISATIE]],Tabel4[Totaal])</f>
        <v>0</v>
      </c>
      <c r="H95" s="113">
        <f>SUMIF(Tabel5[Opdrachtgevende Partnerorganisatie],Tabel1[[#This Row],[NAAM ORGANISATIE]],Tabel5[Totaal])</f>
        <v>0</v>
      </c>
      <c r="I95" s="113">
        <f>-SUMIF(Tabel6[Partnerorganisatie],Tabel1[[#This Row],[NAAM ORGANISATIE]],Tabel6[Bedrag ontvangst])</f>
        <v>0</v>
      </c>
      <c r="J95" s="108">
        <f>SUM(Tabel1[[#This Row],[LOONKOSTEN]:[ONTVANGSTEN]])</f>
        <v>0</v>
      </c>
      <c r="K95" s="114">
        <f>SUMIF(Tabel2[Partnerorganisatie],Tabel1[[#This Row],[NAAM ORGANISATIE]],Tabel2[Aanvaarde kost])</f>
        <v>0</v>
      </c>
      <c r="L95" s="114">
        <f>SUMIF(Tabel3[Opdrachtgevende Partnerorganisatie],Tabel1[[#This Row],[NAAM ORGANISATIE]],Tabel3[Aanvaarde kost])</f>
        <v>0</v>
      </c>
      <c r="M95" s="114">
        <f>SUMIF(Tabel4[Opdrachtgevende partnerorganisatie],Tabel1[[#This Row],[NAAM ORGANISATIE]],Tabel4[Aanvaarde kost])</f>
        <v>0</v>
      </c>
      <c r="N95" s="114">
        <f>SUMIF(Tabel5[Opdrachtgevende Partnerorganisatie],Tabel1[[#This Row],[NAAM ORGANISATIE]],Tabel5[Aanvaarde kost])</f>
        <v>0</v>
      </c>
      <c r="O95" s="114">
        <f>-SUMIF(Tabel6[Partnerorganisatie],Tabel1[[#This Row],[NAAM ORGANISATIE]],Tabel6[Aanvaarde ontvangsten])</f>
        <v>0</v>
      </c>
      <c r="P95" s="108">
        <f>SUM(Tabel1[[#This Row],[LOONKOSTEN2]:[ONTVANGSTEN2]])</f>
        <v>0</v>
      </c>
    </row>
    <row r="96" spans="1:16" ht="15.5" x14ac:dyDescent="0.35">
      <c r="A96" s="90" t="s">
        <v>818</v>
      </c>
      <c r="B96" s="131"/>
      <c r="C96" s="110"/>
      <c r="D96" s="110"/>
      <c r="E96" s="113">
        <f>SUMIF(Tabel2[Partnerorganisatie],Tabel1[[#This Row],[NAAM ORGANISATIE]],Tabel2[Totaal personeelskost])</f>
        <v>0</v>
      </c>
      <c r="F96" s="113">
        <f>SUMIF(Tabel3[Opdrachtgevende Partnerorganisatie],Tabel1[[#This Row],[NAAM ORGANISATIE]],Tabel3[Totaal])</f>
        <v>0</v>
      </c>
      <c r="G96" s="113">
        <f>SUMIF(Tabel4[Opdrachtgevende partnerorganisatie],Tabel1[[#This Row],[NAAM ORGANISATIE]],Tabel4[Totaal])</f>
        <v>0</v>
      </c>
      <c r="H96" s="113">
        <f>SUMIF(Tabel5[Opdrachtgevende Partnerorganisatie],Tabel1[[#This Row],[NAAM ORGANISATIE]],Tabel5[Totaal])</f>
        <v>0</v>
      </c>
      <c r="I96" s="113">
        <f>-SUMIF(Tabel6[Partnerorganisatie],Tabel1[[#This Row],[NAAM ORGANISATIE]],Tabel6[Bedrag ontvangst])</f>
        <v>0</v>
      </c>
      <c r="J96" s="108">
        <f>SUM(Tabel1[[#This Row],[LOONKOSTEN]:[ONTVANGSTEN]])</f>
        <v>0</v>
      </c>
      <c r="K96" s="114">
        <f>SUMIF(Tabel2[Partnerorganisatie],Tabel1[[#This Row],[NAAM ORGANISATIE]],Tabel2[Aanvaarde kost])</f>
        <v>0</v>
      </c>
      <c r="L96" s="114">
        <f>SUMIF(Tabel3[Opdrachtgevende Partnerorganisatie],Tabel1[[#This Row],[NAAM ORGANISATIE]],Tabel3[Aanvaarde kost])</f>
        <v>0</v>
      </c>
      <c r="M96" s="114">
        <f>SUMIF(Tabel4[Opdrachtgevende partnerorganisatie],Tabel1[[#This Row],[NAAM ORGANISATIE]],Tabel4[Aanvaarde kost])</f>
        <v>0</v>
      </c>
      <c r="N96" s="114">
        <f>SUMIF(Tabel5[Opdrachtgevende Partnerorganisatie],Tabel1[[#This Row],[NAAM ORGANISATIE]],Tabel5[Aanvaarde kost])</f>
        <v>0</v>
      </c>
      <c r="O96" s="114">
        <f>-SUMIF(Tabel6[Partnerorganisatie],Tabel1[[#This Row],[NAAM ORGANISATIE]],Tabel6[Aanvaarde ontvangsten])</f>
        <v>0</v>
      </c>
      <c r="P96" s="108">
        <f>SUM(Tabel1[[#This Row],[LOONKOSTEN2]:[ONTVANGSTEN2]])</f>
        <v>0</v>
      </c>
    </row>
    <row r="97" spans="1:16" ht="15.5" x14ac:dyDescent="0.35">
      <c r="A97" s="90" t="s">
        <v>819</v>
      </c>
      <c r="B97" s="131"/>
      <c r="C97" s="110"/>
      <c r="D97" s="110"/>
      <c r="E97" s="113">
        <f>SUMIF(Tabel2[Partnerorganisatie],Tabel1[[#This Row],[NAAM ORGANISATIE]],Tabel2[Totaal personeelskost])</f>
        <v>0</v>
      </c>
      <c r="F97" s="113">
        <f>SUMIF(Tabel3[Opdrachtgevende Partnerorganisatie],Tabel1[[#This Row],[NAAM ORGANISATIE]],Tabel3[Totaal])</f>
        <v>0</v>
      </c>
      <c r="G97" s="113">
        <f>SUMIF(Tabel4[Opdrachtgevende partnerorganisatie],Tabel1[[#This Row],[NAAM ORGANISATIE]],Tabel4[Totaal])</f>
        <v>0</v>
      </c>
      <c r="H97" s="113">
        <f>SUMIF(Tabel5[Opdrachtgevende Partnerorganisatie],Tabel1[[#This Row],[NAAM ORGANISATIE]],Tabel5[Totaal])</f>
        <v>0</v>
      </c>
      <c r="I97" s="113">
        <f>-SUMIF(Tabel6[Partnerorganisatie],Tabel1[[#This Row],[NAAM ORGANISATIE]],Tabel6[Bedrag ontvangst])</f>
        <v>0</v>
      </c>
      <c r="J97" s="108">
        <f>SUM(Tabel1[[#This Row],[LOONKOSTEN]:[ONTVANGSTEN]])</f>
        <v>0</v>
      </c>
      <c r="K97" s="114">
        <f>SUMIF(Tabel2[Partnerorganisatie],Tabel1[[#This Row],[NAAM ORGANISATIE]],Tabel2[Aanvaarde kost])</f>
        <v>0</v>
      </c>
      <c r="L97" s="114">
        <f>SUMIF(Tabel3[Opdrachtgevende Partnerorganisatie],Tabel1[[#This Row],[NAAM ORGANISATIE]],Tabel3[Aanvaarde kost])</f>
        <v>0</v>
      </c>
      <c r="M97" s="114">
        <f>SUMIF(Tabel4[Opdrachtgevende partnerorganisatie],Tabel1[[#This Row],[NAAM ORGANISATIE]],Tabel4[Aanvaarde kost])</f>
        <v>0</v>
      </c>
      <c r="N97" s="114">
        <f>SUMIF(Tabel5[Opdrachtgevende Partnerorganisatie],Tabel1[[#This Row],[NAAM ORGANISATIE]],Tabel5[Aanvaarde kost])</f>
        <v>0</v>
      </c>
      <c r="O97" s="114">
        <f>-SUMIF(Tabel6[Partnerorganisatie],Tabel1[[#This Row],[NAAM ORGANISATIE]],Tabel6[Aanvaarde ontvangsten])</f>
        <v>0</v>
      </c>
      <c r="P97" s="108">
        <f>SUM(Tabel1[[#This Row],[LOONKOSTEN2]:[ONTVANGSTEN2]])</f>
        <v>0</v>
      </c>
    </row>
    <row r="98" spans="1:16" ht="15.5" x14ac:dyDescent="0.35">
      <c r="A98" s="90" t="s">
        <v>820</v>
      </c>
      <c r="B98" s="131"/>
      <c r="C98" s="110"/>
      <c r="D98" s="110"/>
      <c r="E98" s="113">
        <f>SUMIF(Tabel2[Partnerorganisatie],Tabel1[[#This Row],[NAAM ORGANISATIE]],Tabel2[Totaal personeelskost])</f>
        <v>0</v>
      </c>
      <c r="F98" s="113">
        <f>SUMIF(Tabel3[Opdrachtgevende Partnerorganisatie],Tabel1[[#This Row],[NAAM ORGANISATIE]],Tabel3[Totaal])</f>
        <v>0</v>
      </c>
      <c r="G98" s="113">
        <f>SUMIF(Tabel4[Opdrachtgevende partnerorganisatie],Tabel1[[#This Row],[NAAM ORGANISATIE]],Tabel4[Totaal])</f>
        <v>0</v>
      </c>
      <c r="H98" s="113">
        <f>SUMIF(Tabel5[Opdrachtgevende Partnerorganisatie],Tabel1[[#This Row],[NAAM ORGANISATIE]],Tabel5[Totaal])</f>
        <v>0</v>
      </c>
      <c r="I98" s="113">
        <f>-SUMIF(Tabel6[Partnerorganisatie],Tabel1[[#This Row],[NAAM ORGANISATIE]],Tabel6[Bedrag ontvangst])</f>
        <v>0</v>
      </c>
      <c r="J98" s="108">
        <f>SUM(Tabel1[[#This Row],[LOONKOSTEN]:[ONTVANGSTEN]])</f>
        <v>0</v>
      </c>
      <c r="K98" s="114">
        <f>SUMIF(Tabel2[Partnerorganisatie],Tabel1[[#This Row],[NAAM ORGANISATIE]],Tabel2[Aanvaarde kost])</f>
        <v>0</v>
      </c>
      <c r="L98" s="114">
        <f>SUMIF(Tabel3[Opdrachtgevende Partnerorganisatie],Tabel1[[#This Row],[NAAM ORGANISATIE]],Tabel3[Aanvaarde kost])</f>
        <v>0</v>
      </c>
      <c r="M98" s="114">
        <f>SUMIF(Tabel4[Opdrachtgevende partnerorganisatie],Tabel1[[#This Row],[NAAM ORGANISATIE]],Tabel4[Aanvaarde kost])</f>
        <v>0</v>
      </c>
      <c r="N98" s="114">
        <f>SUMIF(Tabel5[Opdrachtgevende Partnerorganisatie],Tabel1[[#This Row],[NAAM ORGANISATIE]],Tabel5[Aanvaarde kost])</f>
        <v>0</v>
      </c>
      <c r="O98" s="114">
        <f>-SUMIF(Tabel6[Partnerorganisatie],Tabel1[[#This Row],[NAAM ORGANISATIE]],Tabel6[Aanvaarde ontvangsten])</f>
        <v>0</v>
      </c>
      <c r="P98" s="108">
        <f>SUM(Tabel1[[#This Row],[LOONKOSTEN2]:[ONTVANGSTEN2]])</f>
        <v>0</v>
      </c>
    </row>
    <row r="99" spans="1:16" ht="15.5" x14ac:dyDescent="0.35">
      <c r="A99" s="90" t="s">
        <v>821</v>
      </c>
      <c r="B99" s="131"/>
      <c r="C99" s="110"/>
      <c r="D99" s="110"/>
      <c r="E99" s="113">
        <f>SUMIF(Tabel2[Partnerorganisatie],Tabel1[[#This Row],[NAAM ORGANISATIE]],Tabel2[Totaal personeelskost])</f>
        <v>0</v>
      </c>
      <c r="F99" s="113">
        <f>SUMIF(Tabel3[Opdrachtgevende Partnerorganisatie],Tabel1[[#This Row],[NAAM ORGANISATIE]],Tabel3[Totaal])</f>
        <v>0</v>
      </c>
      <c r="G99" s="113">
        <f>SUMIF(Tabel4[Opdrachtgevende partnerorganisatie],Tabel1[[#This Row],[NAAM ORGANISATIE]],Tabel4[Totaal])</f>
        <v>0</v>
      </c>
      <c r="H99" s="113">
        <f>SUMIF(Tabel5[Opdrachtgevende Partnerorganisatie],Tabel1[[#This Row],[NAAM ORGANISATIE]],Tabel5[Totaal])</f>
        <v>0</v>
      </c>
      <c r="I99" s="113">
        <f>-SUMIF(Tabel6[Partnerorganisatie],Tabel1[[#This Row],[NAAM ORGANISATIE]],Tabel6[Bedrag ontvangst])</f>
        <v>0</v>
      </c>
      <c r="J99" s="108">
        <f>SUM(Tabel1[[#This Row],[LOONKOSTEN]:[ONTVANGSTEN]])</f>
        <v>0</v>
      </c>
      <c r="K99" s="114">
        <f>SUMIF(Tabel2[Partnerorganisatie],Tabel1[[#This Row],[NAAM ORGANISATIE]],Tabel2[Aanvaarde kost])</f>
        <v>0</v>
      </c>
      <c r="L99" s="114">
        <f>SUMIF(Tabel3[Opdrachtgevende Partnerorganisatie],Tabel1[[#This Row],[NAAM ORGANISATIE]],Tabel3[Aanvaarde kost])</f>
        <v>0</v>
      </c>
      <c r="M99" s="114">
        <f>SUMIF(Tabel4[Opdrachtgevende partnerorganisatie],Tabel1[[#This Row],[NAAM ORGANISATIE]],Tabel4[Aanvaarde kost])</f>
        <v>0</v>
      </c>
      <c r="N99" s="114">
        <f>SUMIF(Tabel5[Opdrachtgevende Partnerorganisatie],Tabel1[[#This Row],[NAAM ORGANISATIE]],Tabel5[Aanvaarde kost])</f>
        <v>0</v>
      </c>
      <c r="O99" s="114">
        <f>-SUMIF(Tabel6[Partnerorganisatie],Tabel1[[#This Row],[NAAM ORGANISATIE]],Tabel6[Aanvaarde ontvangsten])</f>
        <v>0</v>
      </c>
      <c r="P99" s="108">
        <f>SUM(Tabel1[[#This Row],[LOONKOSTEN2]:[ONTVANGSTEN2]])</f>
        <v>0</v>
      </c>
    </row>
    <row r="100" spans="1:16" ht="15.5" x14ac:dyDescent="0.35">
      <c r="A100" s="90" t="s">
        <v>822</v>
      </c>
      <c r="B100" s="131"/>
      <c r="C100" s="110"/>
      <c r="D100" s="110"/>
      <c r="E100" s="113">
        <f>SUMIF(Tabel2[Partnerorganisatie],Tabel1[[#This Row],[NAAM ORGANISATIE]],Tabel2[Totaal personeelskost])</f>
        <v>0</v>
      </c>
      <c r="F100" s="113">
        <f>SUMIF(Tabel3[Opdrachtgevende Partnerorganisatie],Tabel1[[#This Row],[NAAM ORGANISATIE]],Tabel3[Totaal])</f>
        <v>0</v>
      </c>
      <c r="G100" s="113">
        <f>SUMIF(Tabel4[Opdrachtgevende partnerorganisatie],Tabel1[[#This Row],[NAAM ORGANISATIE]],Tabel4[Totaal])</f>
        <v>0</v>
      </c>
      <c r="H100" s="113">
        <f>SUMIF(Tabel5[Opdrachtgevende Partnerorganisatie],Tabel1[[#This Row],[NAAM ORGANISATIE]],Tabel5[Totaal])</f>
        <v>0</v>
      </c>
      <c r="I100" s="113">
        <f>-SUMIF(Tabel6[Partnerorganisatie],Tabel1[[#This Row],[NAAM ORGANISATIE]],Tabel6[Bedrag ontvangst])</f>
        <v>0</v>
      </c>
      <c r="J100" s="108">
        <f>SUM(Tabel1[[#This Row],[LOONKOSTEN]:[ONTVANGSTEN]])</f>
        <v>0</v>
      </c>
      <c r="K100" s="114">
        <f>SUMIF(Tabel2[Partnerorganisatie],Tabel1[[#This Row],[NAAM ORGANISATIE]],Tabel2[Aanvaarde kost])</f>
        <v>0</v>
      </c>
      <c r="L100" s="114">
        <f>SUMIF(Tabel3[Opdrachtgevende Partnerorganisatie],Tabel1[[#This Row],[NAAM ORGANISATIE]],Tabel3[Aanvaarde kost])</f>
        <v>0</v>
      </c>
      <c r="M100" s="114">
        <f>SUMIF(Tabel4[Opdrachtgevende partnerorganisatie],Tabel1[[#This Row],[NAAM ORGANISATIE]],Tabel4[Aanvaarde kost])</f>
        <v>0</v>
      </c>
      <c r="N100" s="114">
        <f>SUMIF(Tabel5[Opdrachtgevende Partnerorganisatie],Tabel1[[#This Row],[NAAM ORGANISATIE]],Tabel5[Aanvaarde kost])</f>
        <v>0</v>
      </c>
      <c r="O100" s="114">
        <f>-SUMIF(Tabel6[Partnerorganisatie],Tabel1[[#This Row],[NAAM ORGANISATIE]],Tabel6[Aanvaarde ontvangsten])</f>
        <v>0</v>
      </c>
      <c r="P100" s="108">
        <f>SUM(Tabel1[[#This Row],[LOONKOSTEN2]:[ONTVANGSTEN2]])</f>
        <v>0</v>
      </c>
    </row>
    <row r="101" spans="1:16" ht="15.5" x14ac:dyDescent="0.35">
      <c r="A101" s="90" t="s">
        <v>823</v>
      </c>
      <c r="B101" s="131"/>
      <c r="C101" s="110"/>
      <c r="D101" s="110"/>
      <c r="E101" s="113">
        <f>SUMIF(Tabel2[Partnerorganisatie],Tabel1[[#This Row],[NAAM ORGANISATIE]],Tabel2[Totaal personeelskost])</f>
        <v>0</v>
      </c>
      <c r="F101" s="113">
        <f>SUMIF(Tabel3[Opdrachtgevende Partnerorganisatie],Tabel1[[#This Row],[NAAM ORGANISATIE]],Tabel3[Totaal])</f>
        <v>0</v>
      </c>
      <c r="G101" s="113">
        <f>SUMIF(Tabel4[Opdrachtgevende partnerorganisatie],Tabel1[[#This Row],[NAAM ORGANISATIE]],Tabel4[Totaal])</f>
        <v>0</v>
      </c>
      <c r="H101" s="113">
        <f>SUMIF(Tabel5[Opdrachtgevende Partnerorganisatie],Tabel1[[#This Row],[NAAM ORGANISATIE]],Tabel5[Totaal])</f>
        <v>0</v>
      </c>
      <c r="I101" s="113">
        <f>-SUMIF(Tabel6[Partnerorganisatie],Tabel1[[#This Row],[NAAM ORGANISATIE]],Tabel6[Bedrag ontvangst])</f>
        <v>0</v>
      </c>
      <c r="J101" s="108">
        <f>SUM(Tabel1[[#This Row],[LOONKOSTEN]:[ONTVANGSTEN]])</f>
        <v>0</v>
      </c>
      <c r="K101" s="132">
        <f>SUMIF(Tabel2[Partnerorganisatie],Tabel1[[#This Row],[NAAM ORGANISATIE]],Tabel2[Aanvaarde kost])</f>
        <v>0</v>
      </c>
      <c r="L101" s="132">
        <f>SUMIF(Tabel3[Opdrachtgevende Partnerorganisatie],Tabel1[[#This Row],[NAAM ORGANISATIE]],Tabel3[Aanvaarde kost])</f>
        <v>0</v>
      </c>
      <c r="M101" s="132">
        <f>SUMIF(Tabel4[Opdrachtgevende partnerorganisatie],Tabel1[[#This Row],[NAAM ORGANISATIE]],Tabel4[Aanvaarde kost])</f>
        <v>0</v>
      </c>
      <c r="N101" s="132">
        <f>SUMIF(Tabel5[Opdrachtgevende Partnerorganisatie],Tabel1[[#This Row],[NAAM ORGANISATIE]],Tabel5[Aanvaarde kost])</f>
        <v>0</v>
      </c>
      <c r="O101" s="132">
        <f>-SUMIF(Tabel6[Partnerorganisatie],Tabel1[[#This Row],[NAAM ORGANISATIE]],Tabel6[Aanvaarde ontvangsten])</f>
        <v>0</v>
      </c>
      <c r="P101" s="133">
        <f>SUM(Tabel1[[#This Row],[LOONKOSTEN2]:[ONTVANGSTEN2]])</f>
        <v>0</v>
      </c>
    </row>
    <row r="102" spans="1:16" ht="15.5" x14ac:dyDescent="0.35">
      <c r="A102" s="90" t="s">
        <v>824</v>
      </c>
      <c r="B102" s="131"/>
      <c r="C102" s="110"/>
      <c r="D102" s="110"/>
      <c r="E102" s="113">
        <f>SUMIF(Tabel2[Partnerorganisatie],Tabel1[[#This Row],[NAAM ORGANISATIE]],Tabel2[Totaal personeelskost])</f>
        <v>0</v>
      </c>
      <c r="F102" s="113">
        <f>SUMIF(Tabel3[Opdrachtgevende Partnerorganisatie],Tabel1[[#This Row],[NAAM ORGANISATIE]],Tabel3[Totaal])</f>
        <v>0</v>
      </c>
      <c r="G102" s="113">
        <f>SUMIF(Tabel4[Opdrachtgevende partnerorganisatie],Tabel1[[#This Row],[NAAM ORGANISATIE]],Tabel4[Totaal])</f>
        <v>0</v>
      </c>
      <c r="H102" s="113">
        <f>SUMIF(Tabel5[Opdrachtgevende Partnerorganisatie],Tabel1[[#This Row],[NAAM ORGANISATIE]],Tabel5[Totaal])</f>
        <v>0</v>
      </c>
      <c r="I102" s="113">
        <f>-SUMIF(Tabel6[Partnerorganisatie],Tabel1[[#This Row],[NAAM ORGANISATIE]],Tabel6[Bedrag ontvangst])</f>
        <v>0</v>
      </c>
      <c r="J102" s="108">
        <f>SUM(Tabel1[[#This Row],[LOONKOSTEN]:[ONTVANGSTEN]])</f>
        <v>0</v>
      </c>
      <c r="K102" s="132">
        <f>SUMIF(Tabel2[Partnerorganisatie],Tabel1[[#This Row],[NAAM ORGANISATIE]],Tabel2[Aanvaarde kost])</f>
        <v>0</v>
      </c>
      <c r="L102" s="132">
        <f>SUMIF(Tabel3[Opdrachtgevende Partnerorganisatie],Tabel1[[#This Row],[NAAM ORGANISATIE]],Tabel3[Aanvaarde kost])</f>
        <v>0</v>
      </c>
      <c r="M102" s="132">
        <f>SUMIF(Tabel4[Opdrachtgevende partnerorganisatie],Tabel1[[#This Row],[NAAM ORGANISATIE]],Tabel4[Aanvaarde kost])</f>
        <v>0</v>
      </c>
      <c r="N102" s="132">
        <f>SUMIF(Tabel5[Opdrachtgevende Partnerorganisatie],Tabel1[[#This Row],[NAAM ORGANISATIE]],Tabel5[Aanvaarde kost])</f>
        <v>0</v>
      </c>
      <c r="O102" s="132">
        <f>-SUMIF(Tabel6[Partnerorganisatie],Tabel1[[#This Row],[NAAM ORGANISATIE]],Tabel6[Aanvaarde ontvangsten])</f>
        <v>0</v>
      </c>
      <c r="P102" s="133">
        <f>SUM(Tabel1[[#This Row],[LOONKOSTEN2]:[ONTVANGSTEN2]])</f>
        <v>0</v>
      </c>
    </row>
    <row r="103" spans="1:16" ht="15.5" x14ac:dyDescent="0.35">
      <c r="A103" s="90" t="s">
        <v>825</v>
      </c>
      <c r="B103" s="131"/>
      <c r="C103" s="110"/>
      <c r="D103" s="110"/>
      <c r="E103" s="113">
        <f>SUMIF(Tabel2[Partnerorganisatie],Tabel1[[#This Row],[NAAM ORGANISATIE]],Tabel2[Totaal personeelskost])</f>
        <v>0</v>
      </c>
      <c r="F103" s="113">
        <f>SUMIF(Tabel3[Opdrachtgevende Partnerorganisatie],Tabel1[[#This Row],[NAAM ORGANISATIE]],Tabel3[Totaal])</f>
        <v>0</v>
      </c>
      <c r="G103" s="113">
        <f>SUMIF(Tabel4[Opdrachtgevende partnerorganisatie],Tabel1[[#This Row],[NAAM ORGANISATIE]],Tabel4[Totaal])</f>
        <v>0</v>
      </c>
      <c r="H103" s="113">
        <f>SUMIF(Tabel5[Opdrachtgevende Partnerorganisatie],Tabel1[[#This Row],[NAAM ORGANISATIE]],Tabel5[Totaal])</f>
        <v>0</v>
      </c>
      <c r="I103" s="113">
        <f>-SUMIF(Tabel6[Partnerorganisatie],Tabel1[[#This Row],[NAAM ORGANISATIE]],Tabel6[Bedrag ontvangst])</f>
        <v>0</v>
      </c>
      <c r="J103" s="108">
        <f>SUM(Tabel1[[#This Row],[LOONKOSTEN]:[ONTVANGSTEN]])</f>
        <v>0</v>
      </c>
      <c r="K103" s="132">
        <f>SUMIF(Tabel2[Partnerorganisatie],Tabel1[[#This Row],[NAAM ORGANISATIE]],Tabel2[Aanvaarde kost])</f>
        <v>0</v>
      </c>
      <c r="L103" s="132">
        <f>SUMIF(Tabel3[Opdrachtgevende Partnerorganisatie],Tabel1[[#This Row],[NAAM ORGANISATIE]],Tabel3[Aanvaarde kost])</f>
        <v>0</v>
      </c>
      <c r="M103" s="132">
        <f>SUMIF(Tabel4[Opdrachtgevende partnerorganisatie],Tabel1[[#This Row],[NAAM ORGANISATIE]],Tabel4[Aanvaarde kost])</f>
        <v>0</v>
      </c>
      <c r="N103" s="132">
        <f>SUMIF(Tabel5[Opdrachtgevende Partnerorganisatie],Tabel1[[#This Row],[NAAM ORGANISATIE]],Tabel5[Aanvaarde kost])</f>
        <v>0</v>
      </c>
      <c r="O103" s="132">
        <f>-SUMIF(Tabel6[Partnerorganisatie],Tabel1[[#This Row],[NAAM ORGANISATIE]],Tabel6[Aanvaarde ontvangsten])</f>
        <v>0</v>
      </c>
      <c r="P103" s="133">
        <f>SUM(Tabel1[[#This Row],[LOONKOSTEN2]:[ONTVANGSTEN2]])</f>
        <v>0</v>
      </c>
    </row>
    <row r="104" spans="1:16" ht="15.5" x14ac:dyDescent="0.35">
      <c r="A104" s="90" t="s">
        <v>826</v>
      </c>
      <c r="B104" s="131"/>
      <c r="C104" s="110"/>
      <c r="D104" s="110"/>
      <c r="E104" s="113">
        <f>SUMIF(Tabel2[Partnerorganisatie],Tabel1[[#This Row],[NAAM ORGANISATIE]],Tabel2[Totaal personeelskost])</f>
        <v>0</v>
      </c>
      <c r="F104" s="113">
        <f>SUMIF(Tabel3[Opdrachtgevende Partnerorganisatie],Tabel1[[#This Row],[NAAM ORGANISATIE]],Tabel3[Totaal])</f>
        <v>0</v>
      </c>
      <c r="G104" s="113">
        <f>SUMIF(Tabel4[Opdrachtgevende partnerorganisatie],Tabel1[[#This Row],[NAAM ORGANISATIE]],Tabel4[Totaal])</f>
        <v>0</v>
      </c>
      <c r="H104" s="113">
        <f>SUMIF(Tabel5[Opdrachtgevende Partnerorganisatie],Tabel1[[#This Row],[NAAM ORGANISATIE]],Tabel5[Totaal])</f>
        <v>0</v>
      </c>
      <c r="I104" s="113">
        <f>-SUMIF(Tabel6[Partnerorganisatie],Tabel1[[#This Row],[NAAM ORGANISATIE]],Tabel6[Bedrag ontvangst])</f>
        <v>0</v>
      </c>
      <c r="J104" s="108">
        <f>SUM(Tabel1[[#This Row],[LOONKOSTEN]:[ONTVANGSTEN]])</f>
        <v>0</v>
      </c>
      <c r="K104" s="132">
        <f>SUMIF(Tabel2[Partnerorganisatie],Tabel1[[#This Row],[NAAM ORGANISATIE]],Tabel2[Aanvaarde kost])</f>
        <v>0</v>
      </c>
      <c r="L104" s="132">
        <f>SUMIF(Tabel3[Opdrachtgevende Partnerorganisatie],Tabel1[[#This Row],[NAAM ORGANISATIE]],Tabel3[Aanvaarde kost])</f>
        <v>0</v>
      </c>
      <c r="M104" s="132">
        <f>SUMIF(Tabel4[Opdrachtgevende partnerorganisatie],Tabel1[[#This Row],[NAAM ORGANISATIE]],Tabel4[Aanvaarde kost])</f>
        <v>0</v>
      </c>
      <c r="N104" s="132">
        <f>SUMIF(Tabel5[Opdrachtgevende Partnerorganisatie],Tabel1[[#This Row],[NAAM ORGANISATIE]],Tabel5[Aanvaarde kost])</f>
        <v>0</v>
      </c>
      <c r="O104" s="132">
        <f>-SUMIF(Tabel6[Partnerorganisatie],Tabel1[[#This Row],[NAAM ORGANISATIE]],Tabel6[Aanvaarde ontvangsten])</f>
        <v>0</v>
      </c>
      <c r="P104" s="133">
        <f>SUM(Tabel1[[#This Row],[LOONKOSTEN2]:[ONTVANGSTEN2]])</f>
        <v>0</v>
      </c>
    </row>
    <row r="105" spans="1:16" ht="15.5" x14ac:dyDescent="0.35">
      <c r="A105" s="90" t="s">
        <v>827</v>
      </c>
      <c r="B105" s="131"/>
      <c r="C105" s="110"/>
      <c r="D105" s="110"/>
      <c r="E105" s="113">
        <f>SUMIF(Tabel2[Partnerorganisatie],Tabel1[[#This Row],[NAAM ORGANISATIE]],Tabel2[Totaal personeelskost])</f>
        <v>0</v>
      </c>
      <c r="F105" s="113">
        <f>SUMIF(Tabel3[Opdrachtgevende Partnerorganisatie],Tabel1[[#This Row],[NAAM ORGANISATIE]],Tabel3[Totaal])</f>
        <v>0</v>
      </c>
      <c r="G105" s="113">
        <f>SUMIF(Tabel4[Opdrachtgevende partnerorganisatie],Tabel1[[#This Row],[NAAM ORGANISATIE]],Tabel4[Totaal])</f>
        <v>0</v>
      </c>
      <c r="H105" s="113">
        <f>SUMIF(Tabel5[Opdrachtgevende Partnerorganisatie],Tabel1[[#This Row],[NAAM ORGANISATIE]],Tabel5[Totaal])</f>
        <v>0</v>
      </c>
      <c r="I105" s="113">
        <f>-SUMIF(Tabel6[Partnerorganisatie],Tabel1[[#This Row],[NAAM ORGANISATIE]],Tabel6[Bedrag ontvangst])</f>
        <v>0</v>
      </c>
      <c r="J105" s="108">
        <f>SUM(Tabel1[[#This Row],[LOONKOSTEN]:[ONTVANGSTEN]])</f>
        <v>0</v>
      </c>
      <c r="K105" s="132">
        <f>SUMIF(Tabel2[Partnerorganisatie],Tabel1[[#This Row],[NAAM ORGANISATIE]],Tabel2[Aanvaarde kost])</f>
        <v>0</v>
      </c>
      <c r="L105" s="132">
        <f>SUMIF(Tabel3[Opdrachtgevende Partnerorganisatie],Tabel1[[#This Row],[NAAM ORGANISATIE]],Tabel3[Aanvaarde kost])</f>
        <v>0</v>
      </c>
      <c r="M105" s="132">
        <f>SUMIF(Tabel4[Opdrachtgevende partnerorganisatie],Tabel1[[#This Row],[NAAM ORGANISATIE]],Tabel4[Aanvaarde kost])</f>
        <v>0</v>
      </c>
      <c r="N105" s="132">
        <f>SUMIF(Tabel5[Opdrachtgevende Partnerorganisatie],Tabel1[[#This Row],[NAAM ORGANISATIE]],Tabel5[Aanvaarde kost])</f>
        <v>0</v>
      </c>
      <c r="O105" s="132">
        <f>-SUMIF(Tabel6[Partnerorganisatie],Tabel1[[#This Row],[NAAM ORGANISATIE]],Tabel6[Aanvaarde ontvangsten])</f>
        <v>0</v>
      </c>
      <c r="P105" s="133">
        <f>SUM(Tabel1[[#This Row],[LOONKOSTEN2]:[ONTVANGSTEN2]])</f>
        <v>0</v>
      </c>
    </row>
    <row r="106" spans="1:16" ht="15.5" x14ac:dyDescent="0.35">
      <c r="A106" s="90" t="s">
        <v>828</v>
      </c>
      <c r="B106" s="131"/>
      <c r="C106" s="110"/>
      <c r="D106" s="110"/>
      <c r="E106" s="113">
        <f>SUMIF(Tabel2[Partnerorganisatie],Tabel1[[#This Row],[NAAM ORGANISATIE]],Tabel2[Totaal personeelskost])</f>
        <v>0</v>
      </c>
      <c r="F106" s="113">
        <f>SUMIF(Tabel3[Opdrachtgevende Partnerorganisatie],Tabel1[[#This Row],[NAAM ORGANISATIE]],Tabel3[Totaal])</f>
        <v>0</v>
      </c>
      <c r="G106" s="113">
        <f>SUMIF(Tabel4[Opdrachtgevende partnerorganisatie],Tabel1[[#This Row],[NAAM ORGANISATIE]],Tabel4[Totaal])</f>
        <v>0</v>
      </c>
      <c r="H106" s="113">
        <f>SUMIF(Tabel5[Opdrachtgevende Partnerorganisatie],Tabel1[[#This Row],[NAAM ORGANISATIE]],Tabel5[Totaal])</f>
        <v>0</v>
      </c>
      <c r="I106" s="113">
        <f>-SUMIF(Tabel6[Partnerorganisatie],Tabel1[[#This Row],[NAAM ORGANISATIE]],Tabel6[Bedrag ontvangst])</f>
        <v>0</v>
      </c>
      <c r="J106" s="108">
        <f>SUM(Tabel1[[#This Row],[LOONKOSTEN]:[ONTVANGSTEN]])</f>
        <v>0</v>
      </c>
      <c r="K106" s="132">
        <f>SUMIF(Tabel2[Partnerorganisatie],Tabel1[[#This Row],[NAAM ORGANISATIE]],Tabel2[Aanvaarde kost])</f>
        <v>0</v>
      </c>
      <c r="L106" s="132">
        <f>SUMIF(Tabel3[Opdrachtgevende Partnerorganisatie],Tabel1[[#This Row],[NAAM ORGANISATIE]],Tabel3[Aanvaarde kost])</f>
        <v>0</v>
      </c>
      <c r="M106" s="132">
        <f>SUMIF(Tabel4[Opdrachtgevende partnerorganisatie],Tabel1[[#This Row],[NAAM ORGANISATIE]],Tabel4[Aanvaarde kost])</f>
        <v>0</v>
      </c>
      <c r="N106" s="132">
        <f>SUMIF(Tabel5[Opdrachtgevende Partnerorganisatie],Tabel1[[#This Row],[NAAM ORGANISATIE]],Tabel5[Aanvaarde kost])</f>
        <v>0</v>
      </c>
      <c r="O106" s="132">
        <f>-SUMIF(Tabel6[Partnerorganisatie],Tabel1[[#This Row],[NAAM ORGANISATIE]],Tabel6[Aanvaarde ontvangsten])</f>
        <v>0</v>
      </c>
      <c r="P106" s="133">
        <f>SUM(Tabel1[[#This Row],[LOONKOSTEN2]:[ONTVANGSTEN2]])</f>
        <v>0</v>
      </c>
    </row>
    <row r="107" spans="1:16" ht="15.5" x14ac:dyDescent="0.35">
      <c r="A107" s="90" t="s">
        <v>829</v>
      </c>
      <c r="B107" s="131"/>
      <c r="C107" s="110"/>
      <c r="D107" s="110"/>
      <c r="E107" s="113">
        <f>SUMIF(Tabel2[Partnerorganisatie],Tabel1[[#This Row],[NAAM ORGANISATIE]],Tabel2[Totaal personeelskost])</f>
        <v>0</v>
      </c>
      <c r="F107" s="113">
        <f>SUMIF(Tabel3[Opdrachtgevende Partnerorganisatie],Tabel1[[#This Row],[NAAM ORGANISATIE]],Tabel3[Totaal])</f>
        <v>0</v>
      </c>
      <c r="G107" s="113">
        <f>SUMIF(Tabel4[Opdrachtgevende partnerorganisatie],Tabel1[[#This Row],[NAAM ORGANISATIE]],Tabel4[Totaal])</f>
        <v>0</v>
      </c>
      <c r="H107" s="113">
        <f>SUMIF(Tabel5[Opdrachtgevende Partnerorganisatie],Tabel1[[#This Row],[NAAM ORGANISATIE]],Tabel5[Totaal])</f>
        <v>0</v>
      </c>
      <c r="I107" s="113">
        <f>-SUMIF(Tabel6[Partnerorganisatie],Tabel1[[#This Row],[NAAM ORGANISATIE]],Tabel6[Bedrag ontvangst])</f>
        <v>0</v>
      </c>
      <c r="J107" s="108">
        <f>SUM(Tabel1[[#This Row],[LOONKOSTEN]:[ONTVANGSTEN]])</f>
        <v>0</v>
      </c>
      <c r="K107" s="132">
        <f>SUMIF(Tabel2[Partnerorganisatie],Tabel1[[#This Row],[NAAM ORGANISATIE]],Tabel2[Aanvaarde kost])</f>
        <v>0</v>
      </c>
      <c r="L107" s="132">
        <f>SUMIF(Tabel3[Opdrachtgevende Partnerorganisatie],Tabel1[[#This Row],[NAAM ORGANISATIE]],Tabel3[Aanvaarde kost])</f>
        <v>0</v>
      </c>
      <c r="M107" s="132">
        <f>SUMIF(Tabel4[Opdrachtgevende partnerorganisatie],Tabel1[[#This Row],[NAAM ORGANISATIE]],Tabel4[Aanvaarde kost])</f>
        <v>0</v>
      </c>
      <c r="N107" s="132">
        <f>SUMIF(Tabel5[Opdrachtgevende Partnerorganisatie],Tabel1[[#This Row],[NAAM ORGANISATIE]],Tabel5[Aanvaarde kost])</f>
        <v>0</v>
      </c>
      <c r="O107" s="132">
        <f>-SUMIF(Tabel6[Partnerorganisatie],Tabel1[[#This Row],[NAAM ORGANISATIE]],Tabel6[Aanvaarde ontvangsten])</f>
        <v>0</v>
      </c>
      <c r="P107" s="133">
        <f>SUM(Tabel1[[#This Row],[LOONKOSTEN2]:[ONTVANGSTEN2]])</f>
        <v>0</v>
      </c>
    </row>
    <row r="108" spans="1:16" ht="15.5" x14ac:dyDescent="0.35">
      <c r="A108" s="90" t="s">
        <v>830</v>
      </c>
      <c r="B108" s="131"/>
      <c r="C108" s="110"/>
      <c r="D108" s="110"/>
      <c r="E108" s="113">
        <f>SUMIF(Tabel2[Partnerorganisatie],Tabel1[[#This Row],[NAAM ORGANISATIE]],Tabel2[Totaal personeelskost])</f>
        <v>0</v>
      </c>
      <c r="F108" s="113">
        <f>SUMIF(Tabel3[Opdrachtgevende Partnerorganisatie],Tabel1[[#This Row],[NAAM ORGANISATIE]],Tabel3[Totaal])</f>
        <v>0</v>
      </c>
      <c r="G108" s="113">
        <f>SUMIF(Tabel4[Opdrachtgevende partnerorganisatie],Tabel1[[#This Row],[NAAM ORGANISATIE]],Tabel4[Totaal])</f>
        <v>0</v>
      </c>
      <c r="H108" s="113">
        <f>SUMIF(Tabel5[Opdrachtgevende Partnerorganisatie],Tabel1[[#This Row],[NAAM ORGANISATIE]],Tabel5[Totaal])</f>
        <v>0</v>
      </c>
      <c r="I108" s="113">
        <f>-SUMIF(Tabel6[Partnerorganisatie],Tabel1[[#This Row],[NAAM ORGANISATIE]],Tabel6[Bedrag ontvangst])</f>
        <v>0</v>
      </c>
      <c r="J108" s="108">
        <f>SUM(Tabel1[[#This Row],[LOONKOSTEN]:[ONTVANGSTEN]])</f>
        <v>0</v>
      </c>
      <c r="K108" s="132">
        <f>SUMIF(Tabel2[Partnerorganisatie],Tabel1[[#This Row],[NAAM ORGANISATIE]],Tabel2[Aanvaarde kost])</f>
        <v>0</v>
      </c>
      <c r="L108" s="132">
        <f>SUMIF(Tabel3[Opdrachtgevende Partnerorganisatie],Tabel1[[#This Row],[NAAM ORGANISATIE]],Tabel3[Aanvaarde kost])</f>
        <v>0</v>
      </c>
      <c r="M108" s="132">
        <f>SUMIF(Tabel4[Opdrachtgevende partnerorganisatie],Tabel1[[#This Row],[NAAM ORGANISATIE]],Tabel4[Aanvaarde kost])</f>
        <v>0</v>
      </c>
      <c r="N108" s="132">
        <f>SUMIF(Tabel5[Opdrachtgevende Partnerorganisatie],Tabel1[[#This Row],[NAAM ORGANISATIE]],Tabel5[Aanvaarde kost])</f>
        <v>0</v>
      </c>
      <c r="O108" s="132">
        <f>-SUMIF(Tabel6[Partnerorganisatie],Tabel1[[#This Row],[NAAM ORGANISATIE]],Tabel6[Aanvaarde ontvangsten])</f>
        <v>0</v>
      </c>
      <c r="P108" s="133">
        <f>SUM(Tabel1[[#This Row],[LOONKOSTEN2]:[ONTVANGSTEN2]])</f>
        <v>0</v>
      </c>
    </row>
    <row r="109" spans="1:16" ht="15.5" x14ac:dyDescent="0.35">
      <c r="A109" s="90" t="s">
        <v>831</v>
      </c>
      <c r="B109" s="131"/>
      <c r="C109" s="110"/>
      <c r="D109" s="110"/>
      <c r="E109" s="113">
        <f>SUMIF(Tabel2[Partnerorganisatie],Tabel1[[#This Row],[NAAM ORGANISATIE]],Tabel2[Totaal personeelskost])</f>
        <v>0</v>
      </c>
      <c r="F109" s="113">
        <f>SUMIF(Tabel3[Opdrachtgevende Partnerorganisatie],Tabel1[[#This Row],[NAAM ORGANISATIE]],Tabel3[Totaal])</f>
        <v>0</v>
      </c>
      <c r="G109" s="113">
        <f>SUMIF(Tabel4[Opdrachtgevende partnerorganisatie],Tabel1[[#This Row],[NAAM ORGANISATIE]],Tabel4[Totaal])</f>
        <v>0</v>
      </c>
      <c r="H109" s="113">
        <f>SUMIF(Tabel5[Opdrachtgevende Partnerorganisatie],Tabel1[[#This Row],[NAAM ORGANISATIE]],Tabel5[Totaal])</f>
        <v>0</v>
      </c>
      <c r="I109" s="113">
        <f>-SUMIF(Tabel6[Partnerorganisatie],Tabel1[[#This Row],[NAAM ORGANISATIE]],Tabel6[Bedrag ontvangst])</f>
        <v>0</v>
      </c>
      <c r="J109" s="108">
        <f>SUM(Tabel1[[#This Row],[LOONKOSTEN]:[ONTVANGSTEN]])</f>
        <v>0</v>
      </c>
      <c r="K109" s="132">
        <f>SUMIF(Tabel2[Partnerorganisatie],Tabel1[[#This Row],[NAAM ORGANISATIE]],Tabel2[Aanvaarde kost])</f>
        <v>0</v>
      </c>
      <c r="L109" s="132">
        <f>SUMIF(Tabel3[Opdrachtgevende Partnerorganisatie],Tabel1[[#This Row],[NAAM ORGANISATIE]],Tabel3[Aanvaarde kost])</f>
        <v>0</v>
      </c>
      <c r="M109" s="132">
        <f>SUMIF(Tabel4[Opdrachtgevende partnerorganisatie],Tabel1[[#This Row],[NAAM ORGANISATIE]],Tabel4[Aanvaarde kost])</f>
        <v>0</v>
      </c>
      <c r="N109" s="132">
        <f>SUMIF(Tabel5[Opdrachtgevende Partnerorganisatie],Tabel1[[#This Row],[NAAM ORGANISATIE]],Tabel5[Aanvaarde kost])</f>
        <v>0</v>
      </c>
      <c r="O109" s="132">
        <f>-SUMIF(Tabel6[Partnerorganisatie],Tabel1[[#This Row],[NAAM ORGANISATIE]],Tabel6[Aanvaarde ontvangsten])</f>
        <v>0</v>
      </c>
      <c r="P109" s="133">
        <f>SUM(Tabel1[[#This Row],[LOONKOSTEN2]:[ONTVANGSTEN2]])</f>
        <v>0</v>
      </c>
    </row>
    <row r="110" spans="1:16" ht="15.5" x14ac:dyDescent="0.35">
      <c r="A110" s="90" t="s">
        <v>832</v>
      </c>
      <c r="B110" s="131"/>
      <c r="C110" s="110"/>
      <c r="D110" s="110"/>
      <c r="E110" s="113">
        <f>SUMIF(Tabel2[Partnerorganisatie],Tabel1[[#This Row],[NAAM ORGANISATIE]],Tabel2[Totaal personeelskost])</f>
        <v>0</v>
      </c>
      <c r="F110" s="113">
        <f>SUMIF(Tabel3[Opdrachtgevende Partnerorganisatie],Tabel1[[#This Row],[NAAM ORGANISATIE]],Tabel3[Totaal])</f>
        <v>0</v>
      </c>
      <c r="G110" s="113">
        <f>SUMIF(Tabel4[Opdrachtgevende partnerorganisatie],Tabel1[[#This Row],[NAAM ORGANISATIE]],Tabel4[Totaal])</f>
        <v>0</v>
      </c>
      <c r="H110" s="113">
        <f>SUMIF(Tabel5[Opdrachtgevende Partnerorganisatie],Tabel1[[#This Row],[NAAM ORGANISATIE]],Tabel5[Totaal])</f>
        <v>0</v>
      </c>
      <c r="I110" s="113">
        <f>-SUMIF(Tabel6[Partnerorganisatie],Tabel1[[#This Row],[NAAM ORGANISATIE]],Tabel6[Bedrag ontvangst])</f>
        <v>0</v>
      </c>
      <c r="J110" s="108">
        <f>SUM(Tabel1[[#This Row],[LOONKOSTEN]:[ONTVANGSTEN]])</f>
        <v>0</v>
      </c>
      <c r="K110" s="132">
        <f>SUMIF(Tabel2[Partnerorganisatie],Tabel1[[#This Row],[NAAM ORGANISATIE]],Tabel2[Aanvaarde kost])</f>
        <v>0</v>
      </c>
      <c r="L110" s="132">
        <f>SUMIF(Tabel3[Opdrachtgevende Partnerorganisatie],Tabel1[[#This Row],[NAAM ORGANISATIE]],Tabel3[Aanvaarde kost])</f>
        <v>0</v>
      </c>
      <c r="M110" s="132">
        <f>SUMIF(Tabel4[Opdrachtgevende partnerorganisatie],Tabel1[[#This Row],[NAAM ORGANISATIE]],Tabel4[Aanvaarde kost])</f>
        <v>0</v>
      </c>
      <c r="N110" s="132">
        <f>SUMIF(Tabel5[Opdrachtgevende Partnerorganisatie],Tabel1[[#This Row],[NAAM ORGANISATIE]],Tabel5[Aanvaarde kost])</f>
        <v>0</v>
      </c>
      <c r="O110" s="132">
        <f>-SUMIF(Tabel6[Partnerorganisatie],Tabel1[[#This Row],[NAAM ORGANISATIE]],Tabel6[Aanvaarde ontvangsten])</f>
        <v>0</v>
      </c>
      <c r="P110" s="133">
        <f>SUM(Tabel1[[#This Row],[LOONKOSTEN2]:[ONTVANGSTEN2]])</f>
        <v>0</v>
      </c>
    </row>
    <row r="111" spans="1:16" ht="15.5" x14ac:dyDescent="0.35">
      <c r="A111" s="90" t="s">
        <v>833</v>
      </c>
      <c r="B111" s="131"/>
      <c r="C111" s="110"/>
      <c r="D111" s="110"/>
      <c r="E111" s="113">
        <f>SUMIF(Tabel2[Partnerorganisatie],Tabel1[[#This Row],[NAAM ORGANISATIE]],Tabel2[Totaal personeelskost])</f>
        <v>0</v>
      </c>
      <c r="F111" s="113">
        <f>SUMIF(Tabel3[Opdrachtgevende Partnerorganisatie],Tabel1[[#This Row],[NAAM ORGANISATIE]],Tabel3[Totaal])</f>
        <v>0</v>
      </c>
      <c r="G111" s="113">
        <f>SUMIF(Tabel4[Opdrachtgevende partnerorganisatie],Tabel1[[#This Row],[NAAM ORGANISATIE]],Tabel4[Totaal])</f>
        <v>0</v>
      </c>
      <c r="H111" s="113">
        <f>SUMIF(Tabel5[Opdrachtgevende Partnerorganisatie],Tabel1[[#This Row],[NAAM ORGANISATIE]],Tabel5[Totaal])</f>
        <v>0</v>
      </c>
      <c r="I111" s="113">
        <f>-SUMIF(Tabel6[Partnerorganisatie],Tabel1[[#This Row],[NAAM ORGANISATIE]],Tabel6[Bedrag ontvangst])</f>
        <v>0</v>
      </c>
      <c r="J111" s="108">
        <f>SUM(Tabel1[[#This Row],[LOONKOSTEN]:[ONTVANGSTEN]])</f>
        <v>0</v>
      </c>
      <c r="K111" s="132">
        <f>SUMIF(Tabel2[Partnerorganisatie],Tabel1[[#This Row],[NAAM ORGANISATIE]],Tabel2[Aanvaarde kost])</f>
        <v>0</v>
      </c>
      <c r="L111" s="132">
        <f>SUMIF(Tabel3[Opdrachtgevende Partnerorganisatie],Tabel1[[#This Row],[NAAM ORGANISATIE]],Tabel3[Aanvaarde kost])</f>
        <v>0</v>
      </c>
      <c r="M111" s="132">
        <f>SUMIF(Tabel4[Opdrachtgevende partnerorganisatie],Tabel1[[#This Row],[NAAM ORGANISATIE]],Tabel4[Aanvaarde kost])</f>
        <v>0</v>
      </c>
      <c r="N111" s="132">
        <f>SUMIF(Tabel5[Opdrachtgevende Partnerorganisatie],Tabel1[[#This Row],[NAAM ORGANISATIE]],Tabel5[Aanvaarde kost])</f>
        <v>0</v>
      </c>
      <c r="O111" s="132">
        <f>-SUMIF(Tabel6[Partnerorganisatie],Tabel1[[#This Row],[NAAM ORGANISATIE]],Tabel6[Aanvaarde ontvangsten])</f>
        <v>0</v>
      </c>
      <c r="P111" s="133">
        <f>SUM(Tabel1[[#This Row],[LOONKOSTEN2]:[ONTVANGSTEN2]])</f>
        <v>0</v>
      </c>
    </row>
    <row r="112" spans="1:16" ht="15.5" x14ac:dyDescent="0.35">
      <c r="A112" s="90" t="s">
        <v>834</v>
      </c>
      <c r="B112" s="131"/>
      <c r="C112" s="110"/>
      <c r="D112" s="110"/>
      <c r="E112" s="113">
        <f>SUMIF(Tabel2[Partnerorganisatie],Tabel1[[#This Row],[NAAM ORGANISATIE]],Tabel2[Totaal personeelskost])</f>
        <v>0</v>
      </c>
      <c r="F112" s="113">
        <f>SUMIF(Tabel3[Opdrachtgevende Partnerorganisatie],Tabel1[[#This Row],[NAAM ORGANISATIE]],Tabel3[Totaal])</f>
        <v>0</v>
      </c>
      <c r="G112" s="113">
        <f>SUMIF(Tabel4[Opdrachtgevende partnerorganisatie],Tabel1[[#This Row],[NAAM ORGANISATIE]],Tabel4[Totaal])</f>
        <v>0</v>
      </c>
      <c r="H112" s="113">
        <f>SUMIF(Tabel5[Opdrachtgevende Partnerorganisatie],Tabel1[[#This Row],[NAAM ORGANISATIE]],Tabel5[Totaal])</f>
        <v>0</v>
      </c>
      <c r="I112" s="113">
        <f>-SUMIF(Tabel6[Partnerorganisatie],Tabel1[[#This Row],[NAAM ORGANISATIE]],Tabel6[Bedrag ontvangst])</f>
        <v>0</v>
      </c>
      <c r="J112" s="108">
        <f>SUM(Tabel1[[#This Row],[LOONKOSTEN]:[ONTVANGSTEN]])</f>
        <v>0</v>
      </c>
      <c r="K112" s="132">
        <f>SUMIF(Tabel2[Partnerorganisatie],Tabel1[[#This Row],[NAAM ORGANISATIE]],Tabel2[Aanvaarde kost])</f>
        <v>0</v>
      </c>
      <c r="L112" s="132">
        <f>SUMIF(Tabel3[Opdrachtgevende Partnerorganisatie],Tabel1[[#This Row],[NAAM ORGANISATIE]],Tabel3[Aanvaarde kost])</f>
        <v>0</v>
      </c>
      <c r="M112" s="132">
        <f>SUMIF(Tabel4[Opdrachtgevende partnerorganisatie],Tabel1[[#This Row],[NAAM ORGANISATIE]],Tabel4[Aanvaarde kost])</f>
        <v>0</v>
      </c>
      <c r="N112" s="132">
        <f>SUMIF(Tabel5[Opdrachtgevende Partnerorganisatie],Tabel1[[#This Row],[NAAM ORGANISATIE]],Tabel5[Aanvaarde kost])</f>
        <v>0</v>
      </c>
      <c r="O112" s="132">
        <f>-SUMIF(Tabel6[Partnerorganisatie],Tabel1[[#This Row],[NAAM ORGANISATIE]],Tabel6[Aanvaarde ontvangsten])</f>
        <v>0</v>
      </c>
      <c r="P112" s="133">
        <f>SUM(Tabel1[[#This Row],[LOONKOSTEN2]:[ONTVANGSTEN2]])</f>
        <v>0</v>
      </c>
    </row>
    <row r="113" spans="1:16" ht="15.5" x14ac:dyDescent="0.35">
      <c r="A113" s="90" t="s">
        <v>835</v>
      </c>
      <c r="B113" s="131"/>
      <c r="C113" s="110"/>
      <c r="D113" s="110"/>
      <c r="E113" s="113">
        <f>SUMIF(Tabel2[Partnerorganisatie],Tabel1[[#This Row],[NAAM ORGANISATIE]],Tabel2[Totaal personeelskost])</f>
        <v>0</v>
      </c>
      <c r="F113" s="113">
        <f>SUMIF(Tabel3[Opdrachtgevende Partnerorganisatie],Tabel1[[#This Row],[NAAM ORGANISATIE]],Tabel3[Totaal])</f>
        <v>0</v>
      </c>
      <c r="G113" s="113">
        <f>SUMIF(Tabel4[Opdrachtgevende partnerorganisatie],Tabel1[[#This Row],[NAAM ORGANISATIE]],Tabel4[Totaal])</f>
        <v>0</v>
      </c>
      <c r="H113" s="113">
        <f>SUMIF(Tabel5[Opdrachtgevende Partnerorganisatie],Tabel1[[#This Row],[NAAM ORGANISATIE]],Tabel5[Totaal])</f>
        <v>0</v>
      </c>
      <c r="I113" s="113">
        <f>-SUMIF(Tabel6[Partnerorganisatie],Tabel1[[#This Row],[NAAM ORGANISATIE]],Tabel6[Bedrag ontvangst])</f>
        <v>0</v>
      </c>
      <c r="J113" s="108">
        <f>SUM(Tabel1[[#This Row],[LOONKOSTEN]:[ONTVANGSTEN]])</f>
        <v>0</v>
      </c>
      <c r="K113" s="132">
        <f>SUMIF(Tabel2[Partnerorganisatie],Tabel1[[#This Row],[NAAM ORGANISATIE]],Tabel2[Aanvaarde kost])</f>
        <v>0</v>
      </c>
      <c r="L113" s="132">
        <f>SUMIF(Tabel3[Opdrachtgevende Partnerorganisatie],Tabel1[[#This Row],[NAAM ORGANISATIE]],Tabel3[Aanvaarde kost])</f>
        <v>0</v>
      </c>
      <c r="M113" s="132">
        <f>SUMIF(Tabel4[Opdrachtgevende partnerorganisatie],Tabel1[[#This Row],[NAAM ORGANISATIE]],Tabel4[Aanvaarde kost])</f>
        <v>0</v>
      </c>
      <c r="N113" s="132">
        <f>SUMIF(Tabel5[Opdrachtgevende Partnerorganisatie],Tabel1[[#This Row],[NAAM ORGANISATIE]],Tabel5[Aanvaarde kost])</f>
        <v>0</v>
      </c>
      <c r="O113" s="132">
        <f>-SUMIF(Tabel6[Partnerorganisatie],Tabel1[[#This Row],[NAAM ORGANISATIE]],Tabel6[Aanvaarde ontvangsten])</f>
        <v>0</v>
      </c>
      <c r="P113" s="133">
        <f>SUM(Tabel1[[#This Row],[LOONKOSTEN2]:[ONTVANGSTEN2]])</f>
        <v>0</v>
      </c>
    </row>
  </sheetData>
  <sheetProtection algorithmName="SHA-512" hashValue="uF52B14GeFjbrMQ7DGgnL7PEAgRbDpv9dUvU0GqzMT8oAXlC04mLO6qEQh/zt2xQSA9zYjQ3L8QVGXvZeDUPcQ==" saltValue="eeuNRRgNijtW1ZUfu6QnwQ==" spinCount="100000" sheet="1" objects="1" scenarios="1"/>
  <mergeCells count="9">
    <mergeCell ref="K12:P12"/>
    <mergeCell ref="A2:J2"/>
    <mergeCell ref="B3:J3"/>
    <mergeCell ref="B4:J4"/>
    <mergeCell ref="B5:J5"/>
    <mergeCell ref="B6:J6"/>
    <mergeCell ref="A9:J9"/>
    <mergeCell ref="A11:J11"/>
    <mergeCell ref="B7:J7"/>
  </mergeCells>
  <phoneticPr fontId="4" type="noConversion"/>
  <dataValidations count="1">
    <dataValidation type="list" allowBlank="1" showInputMessage="1" showErrorMessage="1" sqref="D14:D113" xr:uid="{1F018175-6CB1-407E-A423-0E55CD80D898}">
      <formula1>"Promotor,Partner,Onderaannemer (of leverancier),Subcontractant"</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1621-3BB7-4438-833E-DBD99264DD6B}">
  <dimension ref="A1:W209"/>
  <sheetViews>
    <sheetView topLeftCell="A4" zoomScale="70" zoomScaleNormal="70" workbookViewId="0">
      <pane xSplit="1" ySplit="5" topLeftCell="B9" activePane="bottomRight" state="frozen"/>
      <selection activeCell="A4" sqref="A4"/>
      <selection pane="topRight" activeCell="B4" sqref="B4"/>
      <selection pane="bottomLeft" activeCell="A8" sqref="A8"/>
      <selection pane="bottomRight" activeCell="A5" sqref="A5:T5"/>
    </sheetView>
  </sheetViews>
  <sheetFormatPr defaultColWidth="16.36328125" defaultRowHeight="14.5" outlineLevelRow="1" outlineLevelCol="1" x14ac:dyDescent="0.35"/>
  <cols>
    <col min="1" max="1" width="13.54296875" style="14" customWidth="1"/>
    <col min="2" max="3" width="20.453125" style="14" customWidth="1"/>
    <col min="4" max="4" width="26.6328125" style="14" customWidth="1"/>
    <col min="5" max="5" width="19.1796875" customWidth="1"/>
    <col min="6" max="6" width="19" style="14" customWidth="1"/>
    <col min="7" max="7" width="10.81640625" style="14" customWidth="1"/>
    <col min="8" max="8" width="14.08984375" style="14" customWidth="1"/>
    <col min="9" max="9" width="14.453125" style="14" customWidth="1"/>
    <col min="10" max="10" width="19.36328125" style="14" customWidth="1"/>
    <col min="11" max="11" width="12.81640625" style="14" customWidth="1"/>
    <col min="12" max="13" width="15" style="14" customWidth="1"/>
    <col min="14" max="14" width="18.81640625" style="14" customWidth="1"/>
    <col min="15" max="15" width="22.81640625" style="14" customWidth="1"/>
    <col min="16" max="16" width="14.36328125" style="14" customWidth="1"/>
    <col min="17" max="17" width="15.6328125" style="14" customWidth="1"/>
    <col min="18" max="18" width="15.1796875" style="14" customWidth="1"/>
    <col min="19" max="19" width="17.36328125" style="14" customWidth="1"/>
    <col min="20" max="20" width="24.81640625" style="14" customWidth="1"/>
    <col min="21" max="21" width="16.36328125" style="14" hidden="1" customWidth="1" outlineLevel="1"/>
    <col min="22" max="22" width="32.54296875" style="14" hidden="1" customWidth="1" outlineLevel="1"/>
    <col min="23" max="23" width="16.36328125" style="14" collapsed="1"/>
    <col min="24" max="16384" width="16.36328125" style="14"/>
  </cols>
  <sheetData>
    <row r="1" spans="1:22" s="59" customFormat="1" hidden="1" outlineLevel="1" x14ac:dyDescent="0.35"/>
    <row r="2" spans="1:22" s="59" customFormat="1" hidden="1" outlineLevel="1" x14ac:dyDescent="0.35">
      <c r="A2" s="60"/>
      <c r="B2" s="61"/>
      <c r="C2" s="61"/>
      <c r="D2" s="61"/>
      <c r="E2" s="61"/>
      <c r="F2" s="61"/>
      <c r="G2" s="61"/>
      <c r="H2" s="61"/>
      <c r="I2" s="61"/>
      <c r="J2" s="61"/>
      <c r="K2" s="61"/>
      <c r="L2" s="61"/>
      <c r="M2" s="61"/>
      <c r="N2" s="61"/>
      <c r="O2" s="61"/>
      <c r="P2" s="61"/>
      <c r="Q2" s="61"/>
      <c r="R2" s="61"/>
    </row>
    <row r="3" spans="1:22" s="59" customFormat="1" hidden="1" outlineLevel="1" x14ac:dyDescent="0.35"/>
    <row r="4" spans="1:22" s="59" customFormat="1" ht="21" hidden="1" outlineLevel="1" x14ac:dyDescent="0.35">
      <c r="A4" s="155" t="s">
        <v>13</v>
      </c>
      <c r="B4" s="155"/>
      <c r="C4" s="155"/>
      <c r="D4" s="155"/>
      <c r="E4" s="155"/>
      <c r="F4" s="155"/>
      <c r="G4" s="155"/>
      <c r="H4" s="155"/>
      <c r="I4" s="155"/>
      <c r="J4" s="155"/>
      <c r="K4" s="155"/>
      <c r="L4" s="155"/>
      <c r="M4" s="155"/>
      <c r="N4" s="155"/>
      <c r="O4" s="155"/>
      <c r="P4" s="155"/>
      <c r="Q4" s="155"/>
      <c r="R4" s="155"/>
      <c r="S4" s="155"/>
      <c r="T4" s="155"/>
    </row>
    <row r="5" spans="1:22" s="59" customFormat="1" ht="288" hidden="1" customHeight="1" outlineLevel="1" x14ac:dyDescent="0.35">
      <c r="A5" s="153" t="s">
        <v>680</v>
      </c>
      <c r="B5" s="154"/>
      <c r="C5" s="154"/>
      <c r="D5" s="154"/>
      <c r="E5" s="154"/>
      <c r="F5" s="154"/>
      <c r="G5" s="154"/>
      <c r="H5" s="154"/>
      <c r="I5" s="154"/>
      <c r="J5" s="154"/>
      <c r="K5" s="154"/>
      <c r="L5" s="154"/>
      <c r="M5" s="154"/>
      <c r="N5" s="154"/>
      <c r="O5" s="154"/>
      <c r="P5" s="154"/>
      <c r="Q5" s="154"/>
      <c r="R5" s="154"/>
      <c r="S5" s="154"/>
      <c r="T5" s="154"/>
    </row>
    <row r="6" spans="1:22" s="59" customFormat="1" hidden="1" outlineLevel="1" x14ac:dyDescent="0.35"/>
    <row r="7" spans="1:22" s="59" customFormat="1" ht="19.25" customHeight="1" collapsed="1" thickBot="1" x14ac:dyDescent="0.4">
      <c r="L7" s="152" t="s">
        <v>1</v>
      </c>
      <c r="M7" s="152"/>
      <c r="N7" s="152"/>
      <c r="O7" s="152"/>
      <c r="P7" s="152" t="s">
        <v>2</v>
      </c>
      <c r="Q7" s="152"/>
      <c r="R7" s="152"/>
      <c r="S7" s="62">
        <f>S209</f>
        <v>0</v>
      </c>
      <c r="U7" s="75">
        <f>SUM(Tabel2[Aanvaarde kost])</f>
        <v>0</v>
      </c>
    </row>
    <row r="8" spans="1:22" s="15" customFormat="1" ht="84.5" customHeight="1" x14ac:dyDescent="0.35">
      <c r="A8" s="128" t="s">
        <v>57</v>
      </c>
      <c r="B8" s="128" t="s">
        <v>55</v>
      </c>
      <c r="C8" s="128" t="s">
        <v>682</v>
      </c>
      <c r="D8" s="128" t="s">
        <v>643</v>
      </c>
      <c r="E8" s="128" t="s">
        <v>7</v>
      </c>
      <c r="F8" s="128" t="s">
        <v>0</v>
      </c>
      <c r="G8" s="128" t="s">
        <v>30</v>
      </c>
      <c r="H8" s="128" t="s">
        <v>31</v>
      </c>
      <c r="I8" s="128" t="s">
        <v>32</v>
      </c>
      <c r="J8" s="128" t="s">
        <v>49</v>
      </c>
      <c r="K8" s="128" t="s">
        <v>33</v>
      </c>
      <c r="L8" s="128" t="s">
        <v>50</v>
      </c>
      <c r="M8" s="128" t="s">
        <v>34</v>
      </c>
      <c r="N8" s="128" t="s">
        <v>35</v>
      </c>
      <c r="O8" s="128" t="s">
        <v>4</v>
      </c>
      <c r="P8" s="128" t="s">
        <v>5</v>
      </c>
      <c r="Q8" s="128" t="s">
        <v>36</v>
      </c>
      <c r="R8" s="128" t="s">
        <v>6</v>
      </c>
      <c r="S8" s="91" t="s">
        <v>3</v>
      </c>
      <c r="T8" s="91" t="s">
        <v>610</v>
      </c>
      <c r="U8" s="55" t="s">
        <v>647</v>
      </c>
      <c r="V8" s="56" t="s">
        <v>648</v>
      </c>
    </row>
    <row r="9" spans="1:22" ht="20.399999999999999" customHeight="1" x14ac:dyDescent="0.35">
      <c r="A9" s="10" t="s">
        <v>58</v>
      </c>
      <c r="B9" s="9"/>
      <c r="C9" s="9"/>
      <c r="D9" s="10"/>
      <c r="E9" s="9"/>
      <c r="F9" s="9"/>
      <c r="G9" s="10"/>
      <c r="H9" s="115"/>
      <c r="I9" s="10"/>
      <c r="J9" s="11"/>
      <c r="K9" s="17">
        <f>IFERROR(I9*1.2%,0)</f>
        <v>0</v>
      </c>
      <c r="L9" s="8"/>
      <c r="M9" s="11"/>
      <c r="N9" s="12"/>
      <c r="O9" s="12"/>
      <c r="P9" s="117">
        <f t="shared" ref="P9:P70" si="0">IF(OR(L9="nee",J9="",M9="",N9="",O9=""),0,((DATEDIF(N9,O9+1,"m")*H9/12+DATEDIF(N9,O9+1,"md")*H9/365)*J9*M9))</f>
        <v>0</v>
      </c>
      <c r="Q9" s="13"/>
      <c r="R9" s="18">
        <f t="shared" ref="R9" si="1">IF(AND(P9="",Q9=""),0,P9+Q9)</f>
        <v>0</v>
      </c>
      <c r="S9" s="19">
        <f t="shared" ref="S9:S70" si="2">K9*R9</f>
        <v>0</v>
      </c>
      <c r="T9" s="10"/>
      <c r="U9" s="74"/>
      <c r="V9" s="57"/>
    </row>
    <row r="10" spans="1:22" ht="20.399999999999999" customHeight="1" x14ac:dyDescent="0.35">
      <c r="A10" s="10" t="s">
        <v>59</v>
      </c>
      <c r="B10" s="9"/>
      <c r="C10" s="9"/>
      <c r="D10" s="10"/>
      <c r="E10" s="9"/>
      <c r="F10" s="9"/>
      <c r="G10" s="10"/>
      <c r="H10" s="115"/>
      <c r="I10" s="10"/>
      <c r="J10" s="11"/>
      <c r="K10" s="17">
        <f>IFERROR(I10*1.2%,0)</f>
        <v>0</v>
      </c>
      <c r="L10" s="8"/>
      <c r="M10" s="11"/>
      <c r="N10" s="12"/>
      <c r="O10" s="12"/>
      <c r="P10" s="117">
        <f t="shared" ref="P10" si="3">IF(OR(L10="nee",J10="",M10="",N10="",O10=""),0,((DATEDIF(N10,O10+1,"m")*H10/12+DATEDIF(N10,O10+1,"md")*H10/365)*J10*M10))</f>
        <v>0</v>
      </c>
      <c r="Q10" s="13"/>
      <c r="R10" s="18">
        <f t="shared" ref="R10" si="4">IF(AND(P10="",Q10=""),0,P10+Q10)</f>
        <v>0</v>
      </c>
      <c r="S10" s="19">
        <f t="shared" ref="S10" si="5">K10*R10</f>
        <v>0</v>
      </c>
      <c r="T10" s="10"/>
      <c r="U10" s="74"/>
      <c r="V10" s="57"/>
    </row>
    <row r="11" spans="1:22" ht="20.399999999999999" customHeight="1" x14ac:dyDescent="0.35">
      <c r="A11" s="10" t="s">
        <v>60</v>
      </c>
      <c r="B11" s="9"/>
      <c r="C11" s="9"/>
      <c r="D11" s="10"/>
      <c r="E11" s="9"/>
      <c r="F11" s="9"/>
      <c r="G11" s="10"/>
      <c r="H11" s="115"/>
      <c r="I11" s="10"/>
      <c r="J11" s="11"/>
      <c r="K11" s="17">
        <f t="shared" ref="K11:K73" si="6">IFERROR(I11*1.2%,0)</f>
        <v>0</v>
      </c>
      <c r="L11" s="8"/>
      <c r="M11" s="11"/>
      <c r="N11" s="12"/>
      <c r="O11" s="12"/>
      <c r="P11" s="117">
        <f t="shared" si="0"/>
        <v>0</v>
      </c>
      <c r="Q11" s="13"/>
      <c r="R11" s="18">
        <f t="shared" ref="R11:R73" si="7">IF(AND(P11="",Q11=""),0,P11+Q11)</f>
        <v>0</v>
      </c>
      <c r="S11" s="19">
        <f t="shared" si="2"/>
        <v>0</v>
      </c>
      <c r="T11" s="10"/>
      <c r="U11" s="74"/>
      <c r="V11" s="57"/>
    </row>
    <row r="12" spans="1:22" ht="20.399999999999999" customHeight="1" x14ac:dyDescent="0.35">
      <c r="A12" s="10" t="s">
        <v>61</v>
      </c>
      <c r="B12" s="9"/>
      <c r="C12" s="9"/>
      <c r="D12" s="10"/>
      <c r="E12" s="9"/>
      <c r="F12" s="9"/>
      <c r="G12" s="10"/>
      <c r="H12" s="115"/>
      <c r="I12" s="10"/>
      <c r="J12" s="11"/>
      <c r="K12" s="17">
        <f t="shared" si="6"/>
        <v>0</v>
      </c>
      <c r="L12" s="8"/>
      <c r="M12" s="11"/>
      <c r="N12" s="12"/>
      <c r="O12" s="12"/>
      <c r="P12" s="117">
        <f t="shared" si="0"/>
        <v>0</v>
      </c>
      <c r="Q12" s="13"/>
      <c r="R12" s="18">
        <f t="shared" si="7"/>
        <v>0</v>
      </c>
      <c r="S12" s="19">
        <f t="shared" si="2"/>
        <v>0</v>
      </c>
      <c r="T12" s="10"/>
      <c r="U12" s="74"/>
      <c r="V12" s="57"/>
    </row>
    <row r="13" spans="1:22" ht="20.399999999999999" customHeight="1" x14ac:dyDescent="0.35">
      <c r="A13" s="10" t="s">
        <v>62</v>
      </c>
      <c r="B13" s="9"/>
      <c r="C13" s="9"/>
      <c r="D13" s="10"/>
      <c r="E13" s="9"/>
      <c r="F13" s="9"/>
      <c r="G13" s="10"/>
      <c r="H13" s="10"/>
      <c r="I13" s="10"/>
      <c r="J13" s="11"/>
      <c r="K13" s="17">
        <f t="shared" si="6"/>
        <v>0</v>
      </c>
      <c r="L13" s="8"/>
      <c r="M13" s="11"/>
      <c r="N13" s="12"/>
      <c r="O13" s="12"/>
      <c r="P13" s="117">
        <f t="shared" si="0"/>
        <v>0</v>
      </c>
      <c r="Q13" s="13"/>
      <c r="R13" s="18">
        <f t="shared" si="7"/>
        <v>0</v>
      </c>
      <c r="S13" s="19">
        <f t="shared" si="2"/>
        <v>0</v>
      </c>
      <c r="T13" s="10"/>
      <c r="U13" s="74"/>
      <c r="V13" s="57"/>
    </row>
    <row r="14" spans="1:22" ht="20.399999999999999" customHeight="1" x14ac:dyDescent="0.35">
      <c r="A14" s="10" t="s">
        <v>63</v>
      </c>
      <c r="B14" s="9"/>
      <c r="C14" s="9"/>
      <c r="D14" s="10"/>
      <c r="E14" s="9"/>
      <c r="F14" s="9"/>
      <c r="G14" s="10"/>
      <c r="H14" s="10"/>
      <c r="I14" s="10"/>
      <c r="J14" s="11"/>
      <c r="K14" s="17">
        <f t="shared" si="6"/>
        <v>0</v>
      </c>
      <c r="L14" s="8"/>
      <c r="M14" s="11"/>
      <c r="N14" s="12"/>
      <c r="O14" s="12"/>
      <c r="P14" s="117">
        <f t="shared" si="0"/>
        <v>0</v>
      </c>
      <c r="Q14" s="13"/>
      <c r="R14" s="18">
        <f t="shared" si="7"/>
        <v>0</v>
      </c>
      <c r="S14" s="19">
        <f t="shared" si="2"/>
        <v>0</v>
      </c>
      <c r="T14" s="10"/>
      <c r="U14" s="74"/>
      <c r="V14" s="57"/>
    </row>
    <row r="15" spans="1:22" ht="20.399999999999999" customHeight="1" x14ac:dyDescent="0.35">
      <c r="A15" s="10" t="s">
        <v>64</v>
      </c>
      <c r="B15" s="9"/>
      <c r="C15" s="9"/>
      <c r="D15" s="10"/>
      <c r="E15" s="9"/>
      <c r="F15" s="9"/>
      <c r="G15" s="10"/>
      <c r="H15" s="10"/>
      <c r="I15" s="10"/>
      <c r="J15" s="11"/>
      <c r="K15" s="17">
        <f t="shared" si="6"/>
        <v>0</v>
      </c>
      <c r="L15" s="8"/>
      <c r="M15" s="11"/>
      <c r="N15" s="12"/>
      <c r="O15" s="12"/>
      <c r="P15" s="117">
        <f t="shared" si="0"/>
        <v>0</v>
      </c>
      <c r="Q15" s="13"/>
      <c r="R15" s="18">
        <f t="shared" si="7"/>
        <v>0</v>
      </c>
      <c r="S15" s="19">
        <f t="shared" si="2"/>
        <v>0</v>
      </c>
      <c r="T15" s="10"/>
      <c r="U15" s="74"/>
      <c r="V15" s="57"/>
    </row>
    <row r="16" spans="1:22" ht="20.399999999999999" customHeight="1" x14ac:dyDescent="0.35">
      <c r="A16" s="10" t="s">
        <v>65</v>
      </c>
      <c r="B16" s="9"/>
      <c r="C16" s="9"/>
      <c r="D16" s="10"/>
      <c r="E16" s="9"/>
      <c r="F16" s="9"/>
      <c r="G16" s="10"/>
      <c r="H16" s="10"/>
      <c r="I16" s="10"/>
      <c r="J16" s="11"/>
      <c r="K16" s="17">
        <f t="shared" si="6"/>
        <v>0</v>
      </c>
      <c r="L16" s="8"/>
      <c r="M16" s="11"/>
      <c r="N16" s="12"/>
      <c r="O16" s="12"/>
      <c r="P16" s="117">
        <f t="shared" si="0"/>
        <v>0</v>
      </c>
      <c r="Q16" s="13"/>
      <c r="R16" s="18">
        <f t="shared" si="7"/>
        <v>0</v>
      </c>
      <c r="S16" s="19">
        <f t="shared" si="2"/>
        <v>0</v>
      </c>
      <c r="T16" s="10"/>
      <c r="U16" s="74"/>
      <c r="V16" s="57"/>
    </row>
    <row r="17" spans="1:22" ht="20.399999999999999" customHeight="1" x14ac:dyDescent="0.35">
      <c r="A17" s="10" t="s">
        <v>66</v>
      </c>
      <c r="B17" s="9"/>
      <c r="C17" s="9"/>
      <c r="D17" s="10"/>
      <c r="E17" s="9"/>
      <c r="F17" s="9"/>
      <c r="G17" s="10"/>
      <c r="H17" s="10"/>
      <c r="I17" s="10"/>
      <c r="J17" s="11"/>
      <c r="K17" s="17">
        <f t="shared" si="6"/>
        <v>0</v>
      </c>
      <c r="L17" s="8"/>
      <c r="M17" s="11"/>
      <c r="N17" s="12"/>
      <c r="O17" s="12"/>
      <c r="P17" s="117">
        <f t="shared" si="0"/>
        <v>0</v>
      </c>
      <c r="Q17" s="13"/>
      <c r="R17" s="18">
        <f t="shared" si="7"/>
        <v>0</v>
      </c>
      <c r="S17" s="19">
        <f t="shared" si="2"/>
        <v>0</v>
      </c>
      <c r="T17" s="10"/>
      <c r="U17" s="74"/>
      <c r="V17" s="57"/>
    </row>
    <row r="18" spans="1:22" ht="20.399999999999999" customHeight="1" x14ac:dyDescent="0.35">
      <c r="A18" s="10" t="s">
        <v>67</v>
      </c>
      <c r="B18" s="9"/>
      <c r="C18" s="9"/>
      <c r="D18" s="10"/>
      <c r="E18" s="9"/>
      <c r="F18" s="9"/>
      <c r="G18" s="10"/>
      <c r="H18" s="10"/>
      <c r="I18" s="10"/>
      <c r="J18" s="11"/>
      <c r="K18" s="17">
        <f t="shared" si="6"/>
        <v>0</v>
      </c>
      <c r="L18" s="8"/>
      <c r="M18" s="11"/>
      <c r="N18" s="12"/>
      <c r="O18" s="12"/>
      <c r="P18" s="117">
        <f t="shared" si="0"/>
        <v>0</v>
      </c>
      <c r="Q18" s="13"/>
      <c r="R18" s="18">
        <f t="shared" si="7"/>
        <v>0</v>
      </c>
      <c r="S18" s="19">
        <f t="shared" si="2"/>
        <v>0</v>
      </c>
      <c r="T18" s="10"/>
      <c r="U18" s="74"/>
      <c r="V18" s="57"/>
    </row>
    <row r="19" spans="1:22" ht="20.399999999999999" customHeight="1" x14ac:dyDescent="0.35">
      <c r="A19" s="10" t="s">
        <v>68</v>
      </c>
      <c r="B19" s="9"/>
      <c r="C19" s="9"/>
      <c r="D19" s="10"/>
      <c r="E19" s="9"/>
      <c r="F19" s="9"/>
      <c r="G19" s="10"/>
      <c r="H19" s="10"/>
      <c r="I19" s="10"/>
      <c r="J19" s="11"/>
      <c r="K19" s="17">
        <f t="shared" si="6"/>
        <v>0</v>
      </c>
      <c r="L19" s="8"/>
      <c r="M19" s="11"/>
      <c r="N19" s="12"/>
      <c r="O19" s="12"/>
      <c r="P19" s="117">
        <f t="shared" si="0"/>
        <v>0</v>
      </c>
      <c r="Q19" s="13"/>
      <c r="R19" s="18">
        <f t="shared" si="7"/>
        <v>0</v>
      </c>
      <c r="S19" s="19">
        <f t="shared" si="2"/>
        <v>0</v>
      </c>
      <c r="T19" s="10"/>
      <c r="U19" s="74"/>
      <c r="V19" s="57"/>
    </row>
    <row r="20" spans="1:22" ht="20.399999999999999" customHeight="1" x14ac:dyDescent="0.35">
      <c r="A20" s="10" t="s">
        <v>69</v>
      </c>
      <c r="B20" s="9"/>
      <c r="C20" s="9"/>
      <c r="D20" s="10"/>
      <c r="E20" s="9"/>
      <c r="F20" s="9"/>
      <c r="G20" s="10"/>
      <c r="H20" s="10"/>
      <c r="I20" s="10"/>
      <c r="J20" s="11"/>
      <c r="K20" s="17">
        <f t="shared" si="6"/>
        <v>0</v>
      </c>
      <c r="L20" s="8"/>
      <c r="M20" s="11"/>
      <c r="N20" s="12"/>
      <c r="O20" s="12"/>
      <c r="P20" s="117">
        <f t="shared" si="0"/>
        <v>0</v>
      </c>
      <c r="Q20" s="13"/>
      <c r="R20" s="18">
        <f t="shared" si="7"/>
        <v>0</v>
      </c>
      <c r="S20" s="19">
        <f t="shared" si="2"/>
        <v>0</v>
      </c>
      <c r="T20" s="10"/>
      <c r="U20" s="74"/>
      <c r="V20" s="57"/>
    </row>
    <row r="21" spans="1:22" ht="20.399999999999999" customHeight="1" x14ac:dyDescent="0.35">
      <c r="A21" s="10" t="s">
        <v>70</v>
      </c>
      <c r="B21" s="9"/>
      <c r="C21" s="9"/>
      <c r="D21" s="10"/>
      <c r="E21" s="9"/>
      <c r="F21" s="9"/>
      <c r="G21" s="10"/>
      <c r="H21" s="10"/>
      <c r="I21" s="10"/>
      <c r="J21" s="11"/>
      <c r="K21" s="17">
        <f t="shared" si="6"/>
        <v>0</v>
      </c>
      <c r="L21" s="8"/>
      <c r="M21" s="11"/>
      <c r="N21" s="12"/>
      <c r="O21" s="12"/>
      <c r="P21" s="117">
        <f t="shared" si="0"/>
        <v>0</v>
      </c>
      <c r="Q21" s="13"/>
      <c r="R21" s="18">
        <f t="shared" si="7"/>
        <v>0</v>
      </c>
      <c r="S21" s="19">
        <f t="shared" si="2"/>
        <v>0</v>
      </c>
      <c r="T21" s="10"/>
      <c r="U21" s="74"/>
      <c r="V21" s="57"/>
    </row>
    <row r="22" spans="1:22" ht="20.399999999999999" customHeight="1" x14ac:dyDescent="0.35">
      <c r="A22" s="10" t="s">
        <v>71</v>
      </c>
      <c r="B22" s="9"/>
      <c r="C22" s="9"/>
      <c r="D22" s="10"/>
      <c r="E22" s="9"/>
      <c r="F22" s="9"/>
      <c r="G22" s="10"/>
      <c r="H22" s="10"/>
      <c r="I22" s="10"/>
      <c r="J22" s="11"/>
      <c r="K22" s="17">
        <f t="shared" si="6"/>
        <v>0</v>
      </c>
      <c r="L22" s="8"/>
      <c r="M22" s="11"/>
      <c r="N22" s="12"/>
      <c r="O22" s="12"/>
      <c r="P22" s="117">
        <f t="shared" si="0"/>
        <v>0</v>
      </c>
      <c r="Q22" s="13"/>
      <c r="R22" s="18">
        <f t="shared" si="7"/>
        <v>0</v>
      </c>
      <c r="S22" s="19">
        <f t="shared" si="2"/>
        <v>0</v>
      </c>
      <c r="T22" s="10"/>
      <c r="U22" s="74"/>
      <c r="V22" s="57"/>
    </row>
    <row r="23" spans="1:22" ht="20.399999999999999" customHeight="1" x14ac:dyDescent="0.35">
      <c r="A23" s="10" t="s">
        <v>72</v>
      </c>
      <c r="B23" s="9"/>
      <c r="C23" s="9"/>
      <c r="D23" s="10"/>
      <c r="E23" s="9"/>
      <c r="F23" s="9"/>
      <c r="G23" s="10"/>
      <c r="H23" s="10"/>
      <c r="I23" s="10"/>
      <c r="J23" s="11"/>
      <c r="K23" s="17">
        <f t="shared" si="6"/>
        <v>0</v>
      </c>
      <c r="L23" s="8"/>
      <c r="M23" s="11"/>
      <c r="N23" s="12"/>
      <c r="O23" s="12"/>
      <c r="P23" s="117">
        <f t="shared" si="0"/>
        <v>0</v>
      </c>
      <c r="Q23" s="13"/>
      <c r="R23" s="18">
        <f t="shared" si="7"/>
        <v>0</v>
      </c>
      <c r="S23" s="19">
        <f t="shared" si="2"/>
        <v>0</v>
      </c>
      <c r="T23" s="10"/>
      <c r="U23" s="74"/>
      <c r="V23" s="57"/>
    </row>
    <row r="24" spans="1:22" ht="20.399999999999999" customHeight="1" x14ac:dyDescent="0.35">
      <c r="A24" s="10" t="s">
        <v>73</v>
      </c>
      <c r="B24" s="9"/>
      <c r="C24" s="9"/>
      <c r="D24" s="10"/>
      <c r="E24" s="9"/>
      <c r="F24" s="9"/>
      <c r="G24" s="10"/>
      <c r="H24" s="10"/>
      <c r="I24" s="10"/>
      <c r="J24" s="11"/>
      <c r="K24" s="17">
        <f t="shared" si="6"/>
        <v>0</v>
      </c>
      <c r="L24" s="8"/>
      <c r="M24" s="11"/>
      <c r="N24" s="12"/>
      <c r="O24" s="12"/>
      <c r="P24" s="117">
        <f t="shared" si="0"/>
        <v>0</v>
      </c>
      <c r="Q24" s="13"/>
      <c r="R24" s="18">
        <f t="shared" si="7"/>
        <v>0</v>
      </c>
      <c r="S24" s="19">
        <f t="shared" si="2"/>
        <v>0</v>
      </c>
      <c r="T24" s="10"/>
      <c r="U24" s="74"/>
      <c r="V24" s="57"/>
    </row>
    <row r="25" spans="1:22" ht="20.399999999999999" customHeight="1" x14ac:dyDescent="0.35">
      <c r="A25" s="10" t="s">
        <v>74</v>
      </c>
      <c r="B25" s="9"/>
      <c r="C25" s="9"/>
      <c r="D25" s="10"/>
      <c r="E25" s="9"/>
      <c r="F25" s="9"/>
      <c r="G25" s="10"/>
      <c r="H25" s="10"/>
      <c r="I25" s="10"/>
      <c r="J25" s="11"/>
      <c r="K25" s="17">
        <f t="shared" si="6"/>
        <v>0</v>
      </c>
      <c r="L25" s="8"/>
      <c r="M25" s="11"/>
      <c r="N25" s="12"/>
      <c r="O25" s="12"/>
      <c r="P25" s="117">
        <f t="shared" si="0"/>
        <v>0</v>
      </c>
      <c r="Q25" s="13"/>
      <c r="R25" s="18">
        <f t="shared" si="7"/>
        <v>0</v>
      </c>
      <c r="S25" s="19">
        <f t="shared" si="2"/>
        <v>0</v>
      </c>
      <c r="T25" s="10"/>
      <c r="U25" s="74"/>
      <c r="V25" s="57"/>
    </row>
    <row r="26" spans="1:22" ht="20.399999999999999" customHeight="1" x14ac:dyDescent="0.35">
      <c r="A26" s="10" t="s">
        <v>75</v>
      </c>
      <c r="B26" s="9"/>
      <c r="C26" s="9"/>
      <c r="D26" s="10"/>
      <c r="E26" s="9"/>
      <c r="F26" s="9"/>
      <c r="G26" s="10"/>
      <c r="H26" s="10"/>
      <c r="I26" s="10"/>
      <c r="J26" s="11"/>
      <c r="K26" s="17">
        <f t="shared" si="6"/>
        <v>0</v>
      </c>
      <c r="L26" s="8"/>
      <c r="M26" s="11"/>
      <c r="N26" s="12"/>
      <c r="O26" s="12"/>
      <c r="P26" s="117">
        <f t="shared" si="0"/>
        <v>0</v>
      </c>
      <c r="Q26" s="13"/>
      <c r="R26" s="18">
        <f t="shared" si="7"/>
        <v>0</v>
      </c>
      <c r="S26" s="19">
        <f t="shared" si="2"/>
        <v>0</v>
      </c>
      <c r="T26" s="10"/>
      <c r="U26" s="74"/>
      <c r="V26" s="57"/>
    </row>
    <row r="27" spans="1:22" ht="20.399999999999999" customHeight="1" x14ac:dyDescent="0.35">
      <c r="A27" s="10" t="s">
        <v>76</v>
      </c>
      <c r="B27" s="9"/>
      <c r="C27" s="9"/>
      <c r="D27" s="10"/>
      <c r="E27" s="9"/>
      <c r="F27" s="9"/>
      <c r="G27" s="10"/>
      <c r="H27" s="10"/>
      <c r="I27" s="10"/>
      <c r="J27" s="11"/>
      <c r="K27" s="17">
        <f t="shared" si="6"/>
        <v>0</v>
      </c>
      <c r="L27" s="8"/>
      <c r="M27" s="11"/>
      <c r="N27" s="12"/>
      <c r="O27" s="12"/>
      <c r="P27" s="117">
        <f t="shared" si="0"/>
        <v>0</v>
      </c>
      <c r="Q27" s="13"/>
      <c r="R27" s="18">
        <f t="shared" si="7"/>
        <v>0</v>
      </c>
      <c r="S27" s="19">
        <f t="shared" si="2"/>
        <v>0</v>
      </c>
      <c r="T27" s="10"/>
      <c r="U27" s="74"/>
      <c r="V27" s="57"/>
    </row>
    <row r="28" spans="1:22" ht="20.399999999999999" customHeight="1" x14ac:dyDescent="0.35">
      <c r="A28" s="10" t="s">
        <v>77</v>
      </c>
      <c r="B28" s="9"/>
      <c r="C28" s="9"/>
      <c r="D28" s="10"/>
      <c r="E28" s="9"/>
      <c r="F28" s="9"/>
      <c r="G28" s="10"/>
      <c r="H28" s="10"/>
      <c r="I28" s="10"/>
      <c r="J28" s="11"/>
      <c r="K28" s="17">
        <f t="shared" si="6"/>
        <v>0</v>
      </c>
      <c r="L28" s="8"/>
      <c r="M28" s="11"/>
      <c r="N28" s="12"/>
      <c r="O28" s="12"/>
      <c r="P28" s="117">
        <f t="shared" si="0"/>
        <v>0</v>
      </c>
      <c r="Q28" s="13"/>
      <c r="R28" s="18">
        <f t="shared" si="7"/>
        <v>0</v>
      </c>
      <c r="S28" s="19">
        <f t="shared" si="2"/>
        <v>0</v>
      </c>
      <c r="T28" s="10"/>
      <c r="U28" s="74"/>
      <c r="V28" s="57"/>
    </row>
    <row r="29" spans="1:22" ht="20.399999999999999" customHeight="1" x14ac:dyDescent="0.35">
      <c r="A29" s="10" t="s">
        <v>78</v>
      </c>
      <c r="B29" s="9"/>
      <c r="C29" s="9"/>
      <c r="D29" s="10"/>
      <c r="E29" s="9"/>
      <c r="F29" s="9"/>
      <c r="G29" s="10"/>
      <c r="H29" s="10"/>
      <c r="I29" s="10"/>
      <c r="J29" s="11"/>
      <c r="K29" s="17">
        <f t="shared" si="6"/>
        <v>0</v>
      </c>
      <c r="L29" s="8"/>
      <c r="M29" s="11"/>
      <c r="N29" s="12"/>
      <c r="O29" s="12"/>
      <c r="P29" s="117">
        <f t="shared" si="0"/>
        <v>0</v>
      </c>
      <c r="Q29" s="13"/>
      <c r="R29" s="18">
        <f t="shared" si="7"/>
        <v>0</v>
      </c>
      <c r="S29" s="19">
        <f t="shared" si="2"/>
        <v>0</v>
      </c>
      <c r="T29" s="10"/>
      <c r="U29" s="74"/>
      <c r="V29" s="57"/>
    </row>
    <row r="30" spans="1:22" ht="20.399999999999999" customHeight="1" x14ac:dyDescent="0.35">
      <c r="A30" s="10" t="s">
        <v>79</v>
      </c>
      <c r="B30" s="9"/>
      <c r="C30" s="9"/>
      <c r="D30" s="10"/>
      <c r="E30" s="9"/>
      <c r="F30" s="9"/>
      <c r="G30" s="10"/>
      <c r="H30" s="10"/>
      <c r="I30" s="10"/>
      <c r="J30" s="11"/>
      <c r="K30" s="17">
        <f t="shared" si="6"/>
        <v>0</v>
      </c>
      <c r="L30" s="8"/>
      <c r="M30" s="11"/>
      <c r="N30" s="12"/>
      <c r="O30" s="12"/>
      <c r="P30" s="117">
        <f t="shared" si="0"/>
        <v>0</v>
      </c>
      <c r="Q30" s="13"/>
      <c r="R30" s="18">
        <f t="shared" si="7"/>
        <v>0</v>
      </c>
      <c r="S30" s="19">
        <f t="shared" si="2"/>
        <v>0</v>
      </c>
      <c r="T30" s="10"/>
      <c r="U30" s="74"/>
      <c r="V30" s="57"/>
    </row>
    <row r="31" spans="1:22" ht="20.399999999999999" customHeight="1" x14ac:dyDescent="0.35">
      <c r="A31" s="10" t="s">
        <v>80</v>
      </c>
      <c r="B31" s="9"/>
      <c r="C31" s="9"/>
      <c r="D31" s="10"/>
      <c r="E31" s="9"/>
      <c r="F31" s="9"/>
      <c r="G31" s="10"/>
      <c r="H31" s="10"/>
      <c r="I31" s="10"/>
      <c r="J31" s="11"/>
      <c r="K31" s="17">
        <f t="shared" si="6"/>
        <v>0</v>
      </c>
      <c r="L31" s="8"/>
      <c r="M31" s="11"/>
      <c r="N31" s="12"/>
      <c r="O31" s="12"/>
      <c r="P31" s="117">
        <f t="shared" si="0"/>
        <v>0</v>
      </c>
      <c r="Q31" s="13"/>
      <c r="R31" s="18">
        <f t="shared" si="7"/>
        <v>0</v>
      </c>
      <c r="S31" s="19">
        <f t="shared" si="2"/>
        <v>0</v>
      </c>
      <c r="T31" s="10"/>
      <c r="U31" s="74"/>
      <c r="V31" s="57"/>
    </row>
    <row r="32" spans="1:22" ht="20.399999999999999" customHeight="1" x14ac:dyDescent="0.35">
      <c r="A32" s="10" t="s">
        <v>81</v>
      </c>
      <c r="B32" s="9"/>
      <c r="C32" s="9"/>
      <c r="D32" s="10"/>
      <c r="E32" s="9"/>
      <c r="F32" s="9"/>
      <c r="G32" s="10"/>
      <c r="H32" s="10"/>
      <c r="I32" s="10"/>
      <c r="J32" s="11"/>
      <c r="K32" s="17">
        <f t="shared" si="6"/>
        <v>0</v>
      </c>
      <c r="L32" s="8"/>
      <c r="M32" s="11"/>
      <c r="N32" s="12"/>
      <c r="O32" s="12"/>
      <c r="P32" s="117">
        <f t="shared" si="0"/>
        <v>0</v>
      </c>
      <c r="Q32" s="13"/>
      <c r="R32" s="18">
        <f t="shared" si="7"/>
        <v>0</v>
      </c>
      <c r="S32" s="19">
        <f t="shared" si="2"/>
        <v>0</v>
      </c>
      <c r="T32" s="10"/>
      <c r="U32" s="74"/>
      <c r="V32" s="57"/>
    </row>
    <row r="33" spans="1:22" ht="20.399999999999999" customHeight="1" x14ac:dyDescent="0.35">
      <c r="A33" s="10" t="s">
        <v>82</v>
      </c>
      <c r="B33" s="9"/>
      <c r="C33" s="9"/>
      <c r="D33" s="10"/>
      <c r="E33" s="9"/>
      <c r="F33" s="9"/>
      <c r="G33" s="10"/>
      <c r="H33" s="10"/>
      <c r="I33" s="10"/>
      <c r="J33" s="11"/>
      <c r="K33" s="17">
        <f t="shared" si="6"/>
        <v>0</v>
      </c>
      <c r="L33" s="8"/>
      <c r="M33" s="11"/>
      <c r="N33" s="12"/>
      <c r="O33" s="12"/>
      <c r="P33" s="117">
        <f t="shared" si="0"/>
        <v>0</v>
      </c>
      <c r="Q33" s="13"/>
      <c r="R33" s="18">
        <f t="shared" si="7"/>
        <v>0</v>
      </c>
      <c r="S33" s="19">
        <f t="shared" si="2"/>
        <v>0</v>
      </c>
      <c r="T33" s="10"/>
      <c r="U33" s="74"/>
      <c r="V33" s="57"/>
    </row>
    <row r="34" spans="1:22" ht="20.399999999999999" customHeight="1" x14ac:dyDescent="0.35">
      <c r="A34" s="10" t="s">
        <v>83</v>
      </c>
      <c r="B34" s="9"/>
      <c r="C34" s="9"/>
      <c r="D34" s="10"/>
      <c r="E34" s="9"/>
      <c r="F34" s="9"/>
      <c r="G34" s="10"/>
      <c r="H34" s="10"/>
      <c r="I34" s="10"/>
      <c r="J34" s="11"/>
      <c r="K34" s="17">
        <f t="shared" si="6"/>
        <v>0</v>
      </c>
      <c r="L34" s="8"/>
      <c r="M34" s="11"/>
      <c r="N34" s="12"/>
      <c r="O34" s="12"/>
      <c r="P34" s="117">
        <f t="shared" si="0"/>
        <v>0</v>
      </c>
      <c r="Q34" s="13"/>
      <c r="R34" s="18">
        <f t="shared" si="7"/>
        <v>0</v>
      </c>
      <c r="S34" s="19">
        <f t="shared" si="2"/>
        <v>0</v>
      </c>
      <c r="T34" s="10"/>
      <c r="U34" s="74"/>
      <c r="V34" s="57"/>
    </row>
    <row r="35" spans="1:22" ht="20.399999999999999" customHeight="1" x14ac:dyDescent="0.35">
      <c r="A35" s="10" t="s">
        <v>84</v>
      </c>
      <c r="B35" s="9"/>
      <c r="C35" s="9"/>
      <c r="D35" s="10"/>
      <c r="E35" s="9"/>
      <c r="F35" s="9"/>
      <c r="G35" s="10"/>
      <c r="H35" s="10"/>
      <c r="I35" s="10"/>
      <c r="J35" s="11"/>
      <c r="K35" s="17">
        <f t="shared" si="6"/>
        <v>0</v>
      </c>
      <c r="L35" s="8"/>
      <c r="M35" s="11"/>
      <c r="N35" s="12"/>
      <c r="O35" s="12"/>
      <c r="P35" s="117">
        <f t="shared" si="0"/>
        <v>0</v>
      </c>
      <c r="Q35" s="13"/>
      <c r="R35" s="18">
        <f t="shared" si="7"/>
        <v>0</v>
      </c>
      <c r="S35" s="19">
        <f t="shared" si="2"/>
        <v>0</v>
      </c>
      <c r="T35" s="10"/>
      <c r="U35" s="74"/>
      <c r="V35" s="57"/>
    </row>
    <row r="36" spans="1:22" ht="20.399999999999999" customHeight="1" x14ac:dyDescent="0.35">
      <c r="A36" s="10" t="s">
        <v>85</v>
      </c>
      <c r="B36" s="9"/>
      <c r="C36" s="9"/>
      <c r="D36" s="10"/>
      <c r="E36" s="9"/>
      <c r="F36" s="9"/>
      <c r="G36" s="10"/>
      <c r="H36" s="10"/>
      <c r="I36" s="10"/>
      <c r="J36" s="11"/>
      <c r="K36" s="17">
        <f t="shared" si="6"/>
        <v>0</v>
      </c>
      <c r="L36" s="8"/>
      <c r="M36" s="11"/>
      <c r="N36" s="12"/>
      <c r="O36" s="12"/>
      <c r="P36" s="117">
        <f t="shared" si="0"/>
        <v>0</v>
      </c>
      <c r="Q36" s="13"/>
      <c r="R36" s="18">
        <f t="shared" si="7"/>
        <v>0</v>
      </c>
      <c r="S36" s="19">
        <f t="shared" si="2"/>
        <v>0</v>
      </c>
      <c r="T36" s="10"/>
      <c r="U36" s="74"/>
      <c r="V36" s="57"/>
    </row>
    <row r="37" spans="1:22" ht="20.399999999999999" customHeight="1" x14ac:dyDescent="0.35">
      <c r="A37" s="10" t="s">
        <v>86</v>
      </c>
      <c r="B37" s="9"/>
      <c r="C37" s="9"/>
      <c r="D37" s="10"/>
      <c r="E37" s="9"/>
      <c r="F37" s="9"/>
      <c r="G37" s="10"/>
      <c r="H37" s="10"/>
      <c r="I37" s="10"/>
      <c r="J37" s="11"/>
      <c r="K37" s="17">
        <f t="shared" si="6"/>
        <v>0</v>
      </c>
      <c r="L37" s="8"/>
      <c r="M37" s="11"/>
      <c r="N37" s="12"/>
      <c r="O37" s="12"/>
      <c r="P37" s="117">
        <f t="shared" si="0"/>
        <v>0</v>
      </c>
      <c r="Q37" s="13"/>
      <c r="R37" s="18">
        <f t="shared" si="7"/>
        <v>0</v>
      </c>
      <c r="S37" s="19">
        <f t="shared" si="2"/>
        <v>0</v>
      </c>
      <c r="T37" s="10"/>
      <c r="U37" s="74"/>
      <c r="V37" s="57"/>
    </row>
    <row r="38" spans="1:22" ht="20.399999999999999" customHeight="1" x14ac:dyDescent="0.35">
      <c r="A38" s="10" t="s">
        <v>87</v>
      </c>
      <c r="B38" s="9"/>
      <c r="C38" s="9"/>
      <c r="D38" s="10"/>
      <c r="E38" s="9"/>
      <c r="F38" s="9"/>
      <c r="G38" s="10"/>
      <c r="H38" s="10"/>
      <c r="I38" s="10"/>
      <c r="J38" s="11"/>
      <c r="K38" s="17">
        <f t="shared" si="6"/>
        <v>0</v>
      </c>
      <c r="L38" s="8"/>
      <c r="M38" s="11"/>
      <c r="N38" s="12"/>
      <c r="O38" s="12"/>
      <c r="P38" s="117">
        <f t="shared" si="0"/>
        <v>0</v>
      </c>
      <c r="Q38" s="13"/>
      <c r="R38" s="18">
        <f t="shared" si="7"/>
        <v>0</v>
      </c>
      <c r="S38" s="19">
        <f t="shared" si="2"/>
        <v>0</v>
      </c>
      <c r="T38" s="10"/>
      <c r="U38" s="74"/>
      <c r="V38" s="57"/>
    </row>
    <row r="39" spans="1:22" ht="20.399999999999999" customHeight="1" x14ac:dyDescent="0.35">
      <c r="A39" s="10" t="s">
        <v>88</v>
      </c>
      <c r="B39" s="9"/>
      <c r="C39" s="9"/>
      <c r="D39" s="10"/>
      <c r="E39" s="9"/>
      <c r="F39" s="9"/>
      <c r="G39" s="10"/>
      <c r="H39" s="10"/>
      <c r="I39" s="10"/>
      <c r="J39" s="11"/>
      <c r="K39" s="17">
        <f t="shared" si="6"/>
        <v>0</v>
      </c>
      <c r="L39" s="8"/>
      <c r="M39" s="11"/>
      <c r="N39" s="12"/>
      <c r="O39" s="12"/>
      <c r="P39" s="117">
        <f t="shared" si="0"/>
        <v>0</v>
      </c>
      <c r="Q39" s="13"/>
      <c r="R39" s="18">
        <f t="shared" si="7"/>
        <v>0</v>
      </c>
      <c r="S39" s="19">
        <f t="shared" si="2"/>
        <v>0</v>
      </c>
      <c r="T39" s="10"/>
      <c r="U39" s="74"/>
      <c r="V39" s="57"/>
    </row>
    <row r="40" spans="1:22" ht="20.399999999999999" customHeight="1" x14ac:dyDescent="0.35">
      <c r="A40" s="10" t="s">
        <v>89</v>
      </c>
      <c r="B40" s="9"/>
      <c r="C40" s="9"/>
      <c r="D40" s="10"/>
      <c r="E40" s="9"/>
      <c r="F40" s="9"/>
      <c r="G40" s="10"/>
      <c r="H40" s="10"/>
      <c r="I40" s="10"/>
      <c r="J40" s="11"/>
      <c r="K40" s="17">
        <f t="shared" si="6"/>
        <v>0</v>
      </c>
      <c r="L40" s="8"/>
      <c r="M40" s="11"/>
      <c r="N40" s="12"/>
      <c r="O40" s="12"/>
      <c r="P40" s="117">
        <f t="shared" si="0"/>
        <v>0</v>
      </c>
      <c r="Q40" s="13"/>
      <c r="R40" s="18">
        <f t="shared" si="7"/>
        <v>0</v>
      </c>
      <c r="S40" s="19">
        <f t="shared" si="2"/>
        <v>0</v>
      </c>
      <c r="T40" s="10"/>
      <c r="U40" s="74"/>
      <c r="V40" s="57"/>
    </row>
    <row r="41" spans="1:22" ht="20.399999999999999" customHeight="1" x14ac:dyDescent="0.35">
      <c r="A41" s="10" t="s">
        <v>90</v>
      </c>
      <c r="B41" s="9"/>
      <c r="C41" s="9"/>
      <c r="D41" s="10"/>
      <c r="E41" s="9"/>
      <c r="F41" s="9"/>
      <c r="G41" s="10"/>
      <c r="H41" s="10"/>
      <c r="I41" s="10"/>
      <c r="J41" s="11"/>
      <c r="K41" s="17">
        <f t="shared" si="6"/>
        <v>0</v>
      </c>
      <c r="L41" s="8"/>
      <c r="M41" s="11"/>
      <c r="N41" s="12"/>
      <c r="O41" s="12"/>
      <c r="P41" s="117">
        <f t="shared" si="0"/>
        <v>0</v>
      </c>
      <c r="Q41" s="13"/>
      <c r="R41" s="18">
        <f t="shared" si="7"/>
        <v>0</v>
      </c>
      <c r="S41" s="19">
        <f t="shared" si="2"/>
        <v>0</v>
      </c>
      <c r="T41" s="10"/>
      <c r="U41" s="74"/>
      <c r="V41" s="57"/>
    </row>
    <row r="42" spans="1:22" ht="20.399999999999999" customHeight="1" x14ac:dyDescent="0.35">
      <c r="A42" s="10" t="s">
        <v>91</v>
      </c>
      <c r="B42" s="9"/>
      <c r="C42" s="9"/>
      <c r="D42" s="10"/>
      <c r="E42" s="9"/>
      <c r="F42" s="9"/>
      <c r="G42" s="10"/>
      <c r="H42" s="10"/>
      <c r="I42" s="10"/>
      <c r="J42" s="11"/>
      <c r="K42" s="17">
        <f t="shared" si="6"/>
        <v>0</v>
      </c>
      <c r="L42" s="8"/>
      <c r="M42" s="11"/>
      <c r="N42" s="12"/>
      <c r="O42" s="12"/>
      <c r="P42" s="117">
        <f t="shared" si="0"/>
        <v>0</v>
      </c>
      <c r="Q42" s="13"/>
      <c r="R42" s="18">
        <f t="shared" si="7"/>
        <v>0</v>
      </c>
      <c r="S42" s="19">
        <f t="shared" si="2"/>
        <v>0</v>
      </c>
      <c r="T42" s="10"/>
      <c r="U42" s="74"/>
      <c r="V42" s="57"/>
    </row>
    <row r="43" spans="1:22" ht="20.399999999999999" customHeight="1" x14ac:dyDescent="0.35">
      <c r="A43" s="10" t="s">
        <v>92</v>
      </c>
      <c r="B43" s="9"/>
      <c r="C43" s="9"/>
      <c r="D43" s="10"/>
      <c r="E43" s="9"/>
      <c r="F43" s="9"/>
      <c r="G43" s="10"/>
      <c r="H43" s="10"/>
      <c r="I43" s="10"/>
      <c r="J43" s="11"/>
      <c r="K43" s="17">
        <f t="shared" si="6"/>
        <v>0</v>
      </c>
      <c r="L43" s="8"/>
      <c r="M43" s="11"/>
      <c r="N43" s="12"/>
      <c r="O43" s="12"/>
      <c r="P43" s="117">
        <f t="shared" si="0"/>
        <v>0</v>
      </c>
      <c r="Q43" s="13"/>
      <c r="R43" s="18">
        <f t="shared" si="7"/>
        <v>0</v>
      </c>
      <c r="S43" s="19">
        <f t="shared" si="2"/>
        <v>0</v>
      </c>
      <c r="T43" s="10"/>
      <c r="U43" s="74"/>
      <c r="V43" s="57"/>
    </row>
    <row r="44" spans="1:22" ht="20.399999999999999" customHeight="1" x14ac:dyDescent="0.35">
      <c r="A44" s="10" t="s">
        <v>93</v>
      </c>
      <c r="B44" s="9"/>
      <c r="C44" s="9"/>
      <c r="D44" s="10"/>
      <c r="E44" s="9"/>
      <c r="F44" s="9"/>
      <c r="G44" s="10"/>
      <c r="H44" s="10"/>
      <c r="I44" s="10"/>
      <c r="J44" s="11"/>
      <c r="K44" s="17">
        <f t="shared" si="6"/>
        <v>0</v>
      </c>
      <c r="L44" s="8"/>
      <c r="M44" s="11"/>
      <c r="N44" s="12"/>
      <c r="O44" s="12"/>
      <c r="P44" s="117">
        <f t="shared" si="0"/>
        <v>0</v>
      </c>
      <c r="Q44" s="13"/>
      <c r="R44" s="18">
        <f t="shared" si="7"/>
        <v>0</v>
      </c>
      <c r="S44" s="19">
        <f t="shared" si="2"/>
        <v>0</v>
      </c>
      <c r="T44" s="10"/>
      <c r="U44" s="74"/>
      <c r="V44" s="57"/>
    </row>
    <row r="45" spans="1:22" ht="20.399999999999999" customHeight="1" x14ac:dyDescent="0.35">
      <c r="A45" s="10" t="s">
        <v>94</v>
      </c>
      <c r="B45" s="9"/>
      <c r="C45" s="9"/>
      <c r="D45" s="10"/>
      <c r="E45" s="9"/>
      <c r="F45" s="9"/>
      <c r="G45" s="10"/>
      <c r="H45" s="10"/>
      <c r="I45" s="10"/>
      <c r="J45" s="11"/>
      <c r="K45" s="17">
        <f t="shared" si="6"/>
        <v>0</v>
      </c>
      <c r="L45" s="8"/>
      <c r="M45" s="11"/>
      <c r="N45" s="12"/>
      <c r="O45" s="12"/>
      <c r="P45" s="117">
        <f t="shared" si="0"/>
        <v>0</v>
      </c>
      <c r="Q45" s="13"/>
      <c r="R45" s="18">
        <f t="shared" si="7"/>
        <v>0</v>
      </c>
      <c r="S45" s="19">
        <f t="shared" si="2"/>
        <v>0</v>
      </c>
      <c r="T45" s="10"/>
      <c r="U45" s="74"/>
      <c r="V45" s="57"/>
    </row>
    <row r="46" spans="1:22" ht="20.399999999999999" customHeight="1" x14ac:dyDescent="0.35">
      <c r="A46" s="10" t="s">
        <v>95</v>
      </c>
      <c r="B46" s="9"/>
      <c r="C46" s="9"/>
      <c r="D46" s="10"/>
      <c r="E46" s="9"/>
      <c r="F46" s="9"/>
      <c r="G46" s="10"/>
      <c r="H46" s="10"/>
      <c r="I46" s="10"/>
      <c r="J46" s="11"/>
      <c r="K46" s="17">
        <f t="shared" si="6"/>
        <v>0</v>
      </c>
      <c r="L46" s="8"/>
      <c r="M46" s="11"/>
      <c r="N46" s="12"/>
      <c r="O46" s="12"/>
      <c r="P46" s="117">
        <f t="shared" si="0"/>
        <v>0</v>
      </c>
      <c r="Q46" s="13"/>
      <c r="R46" s="18">
        <f t="shared" si="7"/>
        <v>0</v>
      </c>
      <c r="S46" s="19">
        <f t="shared" si="2"/>
        <v>0</v>
      </c>
      <c r="T46" s="10"/>
      <c r="U46" s="74"/>
      <c r="V46" s="57"/>
    </row>
    <row r="47" spans="1:22" ht="20.399999999999999" customHeight="1" x14ac:dyDescent="0.35">
      <c r="A47" s="10" t="s">
        <v>96</v>
      </c>
      <c r="B47" s="9"/>
      <c r="C47" s="9"/>
      <c r="D47" s="10"/>
      <c r="E47" s="9"/>
      <c r="F47" s="9"/>
      <c r="G47" s="10"/>
      <c r="H47" s="10"/>
      <c r="I47" s="10"/>
      <c r="J47" s="11"/>
      <c r="K47" s="17">
        <f t="shared" si="6"/>
        <v>0</v>
      </c>
      <c r="L47" s="8"/>
      <c r="M47" s="11"/>
      <c r="N47" s="12"/>
      <c r="O47" s="12"/>
      <c r="P47" s="117">
        <f t="shared" si="0"/>
        <v>0</v>
      </c>
      <c r="Q47" s="13"/>
      <c r="R47" s="18">
        <f t="shared" si="7"/>
        <v>0</v>
      </c>
      <c r="S47" s="19">
        <f t="shared" si="2"/>
        <v>0</v>
      </c>
      <c r="T47" s="10"/>
      <c r="U47" s="74"/>
      <c r="V47" s="57"/>
    </row>
    <row r="48" spans="1:22" ht="20.399999999999999" customHeight="1" x14ac:dyDescent="0.35">
      <c r="A48" s="10" t="s">
        <v>97</v>
      </c>
      <c r="B48" s="9"/>
      <c r="C48" s="9"/>
      <c r="D48" s="10"/>
      <c r="E48" s="9"/>
      <c r="F48" s="9"/>
      <c r="G48" s="10"/>
      <c r="H48" s="10"/>
      <c r="I48" s="10"/>
      <c r="J48" s="11"/>
      <c r="K48" s="17">
        <f t="shared" si="6"/>
        <v>0</v>
      </c>
      <c r="L48" s="8"/>
      <c r="M48" s="11"/>
      <c r="N48" s="12"/>
      <c r="O48" s="12"/>
      <c r="P48" s="117">
        <f t="shared" si="0"/>
        <v>0</v>
      </c>
      <c r="Q48" s="13"/>
      <c r="R48" s="18">
        <f t="shared" si="7"/>
        <v>0</v>
      </c>
      <c r="S48" s="19">
        <f t="shared" si="2"/>
        <v>0</v>
      </c>
      <c r="T48" s="10"/>
      <c r="U48" s="74"/>
      <c r="V48" s="57"/>
    </row>
    <row r="49" spans="1:22" ht="20.399999999999999" customHeight="1" x14ac:dyDescent="0.35">
      <c r="A49" s="10" t="s">
        <v>98</v>
      </c>
      <c r="B49" s="9"/>
      <c r="C49" s="9"/>
      <c r="D49" s="10"/>
      <c r="E49" s="9"/>
      <c r="F49" s="9"/>
      <c r="G49" s="10"/>
      <c r="H49" s="10"/>
      <c r="I49" s="10"/>
      <c r="J49" s="11"/>
      <c r="K49" s="17">
        <f t="shared" si="6"/>
        <v>0</v>
      </c>
      <c r="L49" s="8"/>
      <c r="M49" s="11"/>
      <c r="N49" s="12"/>
      <c r="O49" s="12"/>
      <c r="P49" s="117">
        <f t="shared" si="0"/>
        <v>0</v>
      </c>
      <c r="Q49" s="13"/>
      <c r="R49" s="18">
        <f t="shared" si="7"/>
        <v>0</v>
      </c>
      <c r="S49" s="19">
        <f t="shared" si="2"/>
        <v>0</v>
      </c>
      <c r="T49" s="10"/>
      <c r="U49" s="74"/>
      <c r="V49" s="57"/>
    </row>
    <row r="50" spans="1:22" ht="20.399999999999999" customHeight="1" x14ac:dyDescent="0.35">
      <c r="A50" s="10" t="s">
        <v>99</v>
      </c>
      <c r="B50" s="9"/>
      <c r="C50" s="9"/>
      <c r="D50" s="10"/>
      <c r="E50" s="9"/>
      <c r="F50" s="9"/>
      <c r="G50" s="10"/>
      <c r="H50" s="10"/>
      <c r="I50" s="10"/>
      <c r="J50" s="11"/>
      <c r="K50" s="17">
        <f t="shared" si="6"/>
        <v>0</v>
      </c>
      <c r="L50" s="8"/>
      <c r="M50" s="11"/>
      <c r="N50" s="12"/>
      <c r="O50" s="12"/>
      <c r="P50" s="117">
        <f t="shared" si="0"/>
        <v>0</v>
      </c>
      <c r="Q50" s="13"/>
      <c r="R50" s="18">
        <f t="shared" si="7"/>
        <v>0</v>
      </c>
      <c r="S50" s="19">
        <f t="shared" si="2"/>
        <v>0</v>
      </c>
      <c r="T50" s="10"/>
      <c r="U50" s="74"/>
      <c r="V50" s="57"/>
    </row>
    <row r="51" spans="1:22" ht="20.399999999999999" customHeight="1" x14ac:dyDescent="0.35">
      <c r="A51" s="10" t="s">
        <v>100</v>
      </c>
      <c r="B51" s="9"/>
      <c r="C51" s="9"/>
      <c r="D51" s="10"/>
      <c r="E51" s="9"/>
      <c r="F51" s="9"/>
      <c r="G51" s="10"/>
      <c r="H51" s="10"/>
      <c r="I51" s="10"/>
      <c r="J51" s="11"/>
      <c r="K51" s="17">
        <f t="shared" si="6"/>
        <v>0</v>
      </c>
      <c r="L51" s="8"/>
      <c r="M51" s="11"/>
      <c r="N51" s="12"/>
      <c r="O51" s="12"/>
      <c r="P51" s="117">
        <f t="shared" si="0"/>
        <v>0</v>
      </c>
      <c r="Q51" s="13"/>
      <c r="R51" s="18">
        <f t="shared" si="7"/>
        <v>0</v>
      </c>
      <c r="S51" s="19">
        <f t="shared" si="2"/>
        <v>0</v>
      </c>
      <c r="T51" s="10"/>
      <c r="U51" s="74"/>
      <c r="V51" s="57"/>
    </row>
    <row r="52" spans="1:22" ht="20.399999999999999" customHeight="1" x14ac:dyDescent="0.35">
      <c r="A52" s="10" t="s">
        <v>101</v>
      </c>
      <c r="B52" s="9"/>
      <c r="C52" s="9"/>
      <c r="D52" s="10"/>
      <c r="E52" s="9"/>
      <c r="F52" s="9"/>
      <c r="G52" s="10"/>
      <c r="H52" s="10"/>
      <c r="I52" s="10"/>
      <c r="J52" s="11"/>
      <c r="K52" s="17">
        <f t="shared" si="6"/>
        <v>0</v>
      </c>
      <c r="L52" s="8"/>
      <c r="M52" s="11"/>
      <c r="N52" s="12"/>
      <c r="O52" s="12"/>
      <c r="P52" s="117">
        <f t="shared" si="0"/>
        <v>0</v>
      </c>
      <c r="Q52" s="13"/>
      <c r="R52" s="18">
        <f t="shared" si="7"/>
        <v>0</v>
      </c>
      <c r="S52" s="19">
        <f t="shared" si="2"/>
        <v>0</v>
      </c>
      <c r="T52" s="10"/>
      <c r="U52" s="74"/>
      <c r="V52" s="57"/>
    </row>
    <row r="53" spans="1:22" ht="20.399999999999999" customHeight="1" x14ac:dyDescent="0.35">
      <c r="A53" s="10" t="s">
        <v>102</v>
      </c>
      <c r="B53" s="9"/>
      <c r="C53" s="9"/>
      <c r="D53" s="10"/>
      <c r="E53" s="9"/>
      <c r="F53" s="9"/>
      <c r="G53" s="10"/>
      <c r="H53" s="10"/>
      <c r="I53" s="10"/>
      <c r="J53" s="11"/>
      <c r="K53" s="17">
        <f t="shared" si="6"/>
        <v>0</v>
      </c>
      <c r="L53" s="8"/>
      <c r="M53" s="11"/>
      <c r="N53" s="12"/>
      <c r="O53" s="12"/>
      <c r="P53" s="117">
        <f t="shared" si="0"/>
        <v>0</v>
      </c>
      <c r="Q53" s="13"/>
      <c r="R53" s="18">
        <f t="shared" si="7"/>
        <v>0</v>
      </c>
      <c r="S53" s="19">
        <f t="shared" si="2"/>
        <v>0</v>
      </c>
      <c r="T53" s="10"/>
      <c r="U53" s="74"/>
      <c r="V53" s="57"/>
    </row>
    <row r="54" spans="1:22" ht="20.399999999999999" customHeight="1" x14ac:dyDescent="0.35">
      <c r="A54" s="10" t="s">
        <v>103</v>
      </c>
      <c r="B54" s="9"/>
      <c r="C54" s="9"/>
      <c r="D54" s="10"/>
      <c r="E54" s="9"/>
      <c r="F54" s="9"/>
      <c r="G54" s="10"/>
      <c r="H54" s="10"/>
      <c r="I54" s="10"/>
      <c r="J54" s="11"/>
      <c r="K54" s="17">
        <f t="shared" si="6"/>
        <v>0</v>
      </c>
      <c r="L54" s="8"/>
      <c r="M54" s="11"/>
      <c r="N54" s="12"/>
      <c r="O54" s="12"/>
      <c r="P54" s="117">
        <f t="shared" si="0"/>
        <v>0</v>
      </c>
      <c r="Q54" s="13"/>
      <c r="R54" s="18">
        <f t="shared" si="7"/>
        <v>0</v>
      </c>
      <c r="S54" s="19">
        <f t="shared" si="2"/>
        <v>0</v>
      </c>
      <c r="T54" s="10"/>
      <c r="U54" s="74"/>
      <c r="V54" s="57"/>
    </row>
    <row r="55" spans="1:22" ht="20.399999999999999" customHeight="1" x14ac:dyDescent="0.35">
      <c r="A55" s="10" t="s">
        <v>104</v>
      </c>
      <c r="B55" s="9"/>
      <c r="C55" s="9"/>
      <c r="D55" s="10"/>
      <c r="E55" s="9"/>
      <c r="F55" s="9"/>
      <c r="G55" s="10"/>
      <c r="H55" s="10"/>
      <c r="I55" s="10"/>
      <c r="J55" s="11"/>
      <c r="K55" s="17">
        <f t="shared" si="6"/>
        <v>0</v>
      </c>
      <c r="L55" s="8"/>
      <c r="M55" s="11"/>
      <c r="N55" s="12"/>
      <c r="O55" s="12"/>
      <c r="P55" s="117">
        <f t="shared" si="0"/>
        <v>0</v>
      </c>
      <c r="Q55" s="13"/>
      <c r="R55" s="18">
        <f t="shared" si="7"/>
        <v>0</v>
      </c>
      <c r="S55" s="19">
        <f t="shared" si="2"/>
        <v>0</v>
      </c>
      <c r="T55" s="10"/>
      <c r="U55" s="74"/>
      <c r="V55" s="57"/>
    </row>
    <row r="56" spans="1:22" ht="20.399999999999999" customHeight="1" x14ac:dyDescent="0.35">
      <c r="A56" s="10" t="s">
        <v>105</v>
      </c>
      <c r="B56" s="9"/>
      <c r="C56" s="9"/>
      <c r="D56" s="10"/>
      <c r="E56" s="9"/>
      <c r="F56" s="9"/>
      <c r="G56" s="10"/>
      <c r="H56" s="10"/>
      <c r="I56" s="10"/>
      <c r="J56" s="11"/>
      <c r="K56" s="17">
        <f t="shared" si="6"/>
        <v>0</v>
      </c>
      <c r="L56" s="8"/>
      <c r="M56" s="11"/>
      <c r="N56" s="12"/>
      <c r="O56" s="12"/>
      <c r="P56" s="117">
        <f t="shared" si="0"/>
        <v>0</v>
      </c>
      <c r="Q56" s="13"/>
      <c r="R56" s="18">
        <f t="shared" si="7"/>
        <v>0</v>
      </c>
      <c r="S56" s="19">
        <f t="shared" si="2"/>
        <v>0</v>
      </c>
      <c r="T56" s="10"/>
      <c r="U56" s="74"/>
      <c r="V56" s="57"/>
    </row>
    <row r="57" spans="1:22" ht="20.399999999999999" customHeight="1" x14ac:dyDescent="0.35">
      <c r="A57" s="10" t="s">
        <v>106</v>
      </c>
      <c r="B57" s="9"/>
      <c r="C57" s="9"/>
      <c r="D57" s="10"/>
      <c r="E57" s="9"/>
      <c r="F57" s="9"/>
      <c r="G57" s="10"/>
      <c r="H57" s="10"/>
      <c r="I57" s="10"/>
      <c r="J57" s="11"/>
      <c r="K57" s="17">
        <f t="shared" si="6"/>
        <v>0</v>
      </c>
      <c r="L57" s="8"/>
      <c r="M57" s="11"/>
      <c r="N57" s="12"/>
      <c r="O57" s="12"/>
      <c r="P57" s="117">
        <f t="shared" si="0"/>
        <v>0</v>
      </c>
      <c r="Q57" s="13"/>
      <c r="R57" s="18">
        <f t="shared" si="7"/>
        <v>0</v>
      </c>
      <c r="S57" s="19">
        <f t="shared" si="2"/>
        <v>0</v>
      </c>
      <c r="T57" s="10"/>
      <c r="U57" s="74"/>
      <c r="V57" s="57"/>
    </row>
    <row r="58" spans="1:22" ht="20.399999999999999" customHeight="1" x14ac:dyDescent="0.35">
      <c r="A58" s="10" t="s">
        <v>107</v>
      </c>
      <c r="B58" s="9"/>
      <c r="C58" s="9"/>
      <c r="D58" s="10"/>
      <c r="E58" s="9"/>
      <c r="F58" s="9"/>
      <c r="G58" s="10"/>
      <c r="H58" s="10"/>
      <c r="I58" s="10"/>
      <c r="J58" s="11"/>
      <c r="K58" s="17">
        <f t="shared" si="6"/>
        <v>0</v>
      </c>
      <c r="L58" s="8"/>
      <c r="M58" s="11"/>
      <c r="N58" s="12"/>
      <c r="O58" s="12"/>
      <c r="P58" s="117">
        <f t="shared" si="0"/>
        <v>0</v>
      </c>
      <c r="Q58" s="13"/>
      <c r="R58" s="18">
        <f t="shared" si="7"/>
        <v>0</v>
      </c>
      <c r="S58" s="19">
        <f t="shared" si="2"/>
        <v>0</v>
      </c>
      <c r="T58" s="10"/>
      <c r="U58" s="74"/>
      <c r="V58" s="57"/>
    </row>
    <row r="59" spans="1:22" ht="20.399999999999999" customHeight="1" x14ac:dyDescent="0.35">
      <c r="A59" s="10" t="s">
        <v>108</v>
      </c>
      <c r="B59" s="9"/>
      <c r="C59" s="9"/>
      <c r="D59" s="10"/>
      <c r="E59" s="9"/>
      <c r="F59" s="9"/>
      <c r="G59" s="10"/>
      <c r="H59" s="10"/>
      <c r="I59" s="10"/>
      <c r="J59" s="11"/>
      <c r="K59" s="17">
        <f t="shared" si="6"/>
        <v>0</v>
      </c>
      <c r="L59" s="8"/>
      <c r="M59" s="11"/>
      <c r="N59" s="12"/>
      <c r="O59" s="12"/>
      <c r="P59" s="117">
        <f t="shared" si="0"/>
        <v>0</v>
      </c>
      <c r="Q59" s="13"/>
      <c r="R59" s="18">
        <f t="shared" si="7"/>
        <v>0</v>
      </c>
      <c r="S59" s="19">
        <f t="shared" si="2"/>
        <v>0</v>
      </c>
      <c r="T59" s="10"/>
      <c r="U59" s="74"/>
      <c r="V59" s="57"/>
    </row>
    <row r="60" spans="1:22" ht="20.399999999999999" customHeight="1" x14ac:dyDescent="0.35">
      <c r="A60" s="10" t="s">
        <v>109</v>
      </c>
      <c r="B60" s="9"/>
      <c r="C60" s="9"/>
      <c r="D60" s="10"/>
      <c r="E60" s="9"/>
      <c r="F60" s="9"/>
      <c r="G60" s="10"/>
      <c r="H60" s="10"/>
      <c r="I60" s="10"/>
      <c r="J60" s="11"/>
      <c r="K60" s="17">
        <f t="shared" si="6"/>
        <v>0</v>
      </c>
      <c r="L60" s="8"/>
      <c r="M60" s="11"/>
      <c r="N60" s="12"/>
      <c r="O60" s="12"/>
      <c r="P60" s="117">
        <f t="shared" si="0"/>
        <v>0</v>
      </c>
      <c r="Q60" s="13"/>
      <c r="R60" s="18">
        <f t="shared" si="7"/>
        <v>0</v>
      </c>
      <c r="S60" s="19">
        <f t="shared" si="2"/>
        <v>0</v>
      </c>
      <c r="T60" s="10"/>
      <c r="U60" s="74"/>
      <c r="V60" s="57"/>
    </row>
    <row r="61" spans="1:22" ht="20.399999999999999" customHeight="1" x14ac:dyDescent="0.35">
      <c r="A61" s="10" t="s">
        <v>110</v>
      </c>
      <c r="B61" s="9"/>
      <c r="C61" s="9"/>
      <c r="D61" s="10"/>
      <c r="E61" s="9"/>
      <c r="F61" s="9"/>
      <c r="G61" s="10"/>
      <c r="H61" s="10"/>
      <c r="I61" s="10"/>
      <c r="J61" s="11"/>
      <c r="K61" s="17">
        <f t="shared" si="6"/>
        <v>0</v>
      </c>
      <c r="L61" s="8"/>
      <c r="M61" s="11"/>
      <c r="N61" s="12"/>
      <c r="O61" s="12"/>
      <c r="P61" s="117">
        <f t="shared" si="0"/>
        <v>0</v>
      </c>
      <c r="Q61" s="13"/>
      <c r="R61" s="18">
        <f t="shared" si="7"/>
        <v>0</v>
      </c>
      <c r="S61" s="19">
        <f t="shared" si="2"/>
        <v>0</v>
      </c>
      <c r="T61" s="10"/>
      <c r="U61" s="74"/>
      <c r="V61" s="57"/>
    </row>
    <row r="62" spans="1:22" ht="20.399999999999999" customHeight="1" x14ac:dyDescent="0.35">
      <c r="A62" s="10" t="s">
        <v>111</v>
      </c>
      <c r="B62" s="9"/>
      <c r="C62" s="9"/>
      <c r="D62" s="10"/>
      <c r="E62" s="9"/>
      <c r="F62" s="9"/>
      <c r="G62" s="10"/>
      <c r="H62" s="10"/>
      <c r="I62" s="10"/>
      <c r="J62" s="11"/>
      <c r="K62" s="17">
        <f t="shared" si="6"/>
        <v>0</v>
      </c>
      <c r="L62" s="8"/>
      <c r="M62" s="11"/>
      <c r="N62" s="12"/>
      <c r="O62" s="12"/>
      <c r="P62" s="117">
        <f t="shared" si="0"/>
        <v>0</v>
      </c>
      <c r="Q62" s="13"/>
      <c r="R62" s="18">
        <f t="shared" si="7"/>
        <v>0</v>
      </c>
      <c r="S62" s="19">
        <f t="shared" si="2"/>
        <v>0</v>
      </c>
      <c r="T62" s="10"/>
      <c r="U62" s="74"/>
      <c r="V62" s="57"/>
    </row>
    <row r="63" spans="1:22" ht="20.399999999999999" customHeight="1" x14ac:dyDescent="0.35">
      <c r="A63" s="10" t="s">
        <v>112</v>
      </c>
      <c r="B63" s="9"/>
      <c r="C63" s="9"/>
      <c r="D63" s="10"/>
      <c r="E63" s="9"/>
      <c r="F63" s="9"/>
      <c r="G63" s="10"/>
      <c r="H63" s="10"/>
      <c r="I63" s="10"/>
      <c r="J63" s="11"/>
      <c r="K63" s="17">
        <f t="shared" si="6"/>
        <v>0</v>
      </c>
      <c r="L63" s="8"/>
      <c r="M63" s="11"/>
      <c r="N63" s="12"/>
      <c r="O63" s="12"/>
      <c r="P63" s="117">
        <f t="shared" si="0"/>
        <v>0</v>
      </c>
      <c r="Q63" s="13"/>
      <c r="R63" s="18">
        <f t="shared" si="7"/>
        <v>0</v>
      </c>
      <c r="S63" s="19">
        <f t="shared" si="2"/>
        <v>0</v>
      </c>
      <c r="T63" s="10"/>
      <c r="U63" s="74"/>
      <c r="V63" s="57"/>
    </row>
    <row r="64" spans="1:22" ht="20.399999999999999" customHeight="1" x14ac:dyDescent="0.35">
      <c r="A64" s="10" t="s">
        <v>113</v>
      </c>
      <c r="B64" s="9"/>
      <c r="C64" s="9"/>
      <c r="D64" s="10"/>
      <c r="E64" s="9"/>
      <c r="F64" s="9"/>
      <c r="G64" s="10"/>
      <c r="H64" s="10"/>
      <c r="I64" s="10"/>
      <c r="J64" s="11"/>
      <c r="K64" s="17">
        <f t="shared" si="6"/>
        <v>0</v>
      </c>
      <c r="L64" s="8"/>
      <c r="M64" s="11"/>
      <c r="N64" s="12"/>
      <c r="O64" s="12"/>
      <c r="P64" s="117">
        <f t="shared" si="0"/>
        <v>0</v>
      </c>
      <c r="Q64" s="13"/>
      <c r="R64" s="18">
        <f t="shared" si="7"/>
        <v>0</v>
      </c>
      <c r="S64" s="19">
        <f t="shared" si="2"/>
        <v>0</v>
      </c>
      <c r="T64" s="10"/>
      <c r="U64" s="74"/>
      <c r="V64" s="57"/>
    </row>
    <row r="65" spans="1:22" ht="20.399999999999999" customHeight="1" x14ac:dyDescent="0.35">
      <c r="A65" s="10" t="s">
        <v>114</v>
      </c>
      <c r="B65" s="9"/>
      <c r="C65" s="9"/>
      <c r="D65" s="10"/>
      <c r="E65" s="9"/>
      <c r="F65" s="9"/>
      <c r="G65" s="10"/>
      <c r="H65" s="10"/>
      <c r="I65" s="10"/>
      <c r="J65" s="11"/>
      <c r="K65" s="17">
        <f t="shared" si="6"/>
        <v>0</v>
      </c>
      <c r="L65" s="8"/>
      <c r="M65" s="11"/>
      <c r="N65" s="12"/>
      <c r="O65" s="12"/>
      <c r="P65" s="117">
        <f t="shared" si="0"/>
        <v>0</v>
      </c>
      <c r="Q65" s="13"/>
      <c r="R65" s="18">
        <f t="shared" si="7"/>
        <v>0</v>
      </c>
      <c r="S65" s="19">
        <f t="shared" si="2"/>
        <v>0</v>
      </c>
      <c r="T65" s="10"/>
      <c r="U65" s="74"/>
      <c r="V65" s="57"/>
    </row>
    <row r="66" spans="1:22" ht="20.399999999999999" customHeight="1" x14ac:dyDescent="0.35">
      <c r="A66" s="10" t="s">
        <v>115</v>
      </c>
      <c r="B66" s="9"/>
      <c r="C66" s="9"/>
      <c r="D66" s="10"/>
      <c r="E66" s="9"/>
      <c r="F66" s="9"/>
      <c r="G66" s="10"/>
      <c r="H66" s="10"/>
      <c r="I66" s="10"/>
      <c r="J66" s="11"/>
      <c r="K66" s="17">
        <f t="shared" si="6"/>
        <v>0</v>
      </c>
      <c r="L66" s="8"/>
      <c r="M66" s="11"/>
      <c r="N66" s="12"/>
      <c r="O66" s="12"/>
      <c r="P66" s="117">
        <f t="shared" si="0"/>
        <v>0</v>
      </c>
      <c r="Q66" s="13"/>
      <c r="R66" s="18">
        <f t="shared" si="7"/>
        <v>0</v>
      </c>
      <c r="S66" s="19">
        <f t="shared" si="2"/>
        <v>0</v>
      </c>
      <c r="T66" s="10"/>
      <c r="U66" s="74"/>
      <c r="V66" s="57"/>
    </row>
    <row r="67" spans="1:22" ht="20.399999999999999" customHeight="1" x14ac:dyDescent="0.35">
      <c r="A67" s="10" t="s">
        <v>116</v>
      </c>
      <c r="B67" s="9"/>
      <c r="C67" s="9"/>
      <c r="D67" s="10"/>
      <c r="E67" s="9"/>
      <c r="F67" s="9"/>
      <c r="G67" s="10"/>
      <c r="H67" s="10"/>
      <c r="I67" s="10"/>
      <c r="J67" s="11"/>
      <c r="K67" s="17">
        <f t="shared" si="6"/>
        <v>0</v>
      </c>
      <c r="L67" s="8"/>
      <c r="M67" s="11"/>
      <c r="N67" s="12"/>
      <c r="O67" s="12"/>
      <c r="P67" s="117">
        <f t="shared" si="0"/>
        <v>0</v>
      </c>
      <c r="Q67" s="13"/>
      <c r="R67" s="18">
        <f t="shared" si="7"/>
        <v>0</v>
      </c>
      <c r="S67" s="19">
        <f t="shared" si="2"/>
        <v>0</v>
      </c>
      <c r="T67" s="10"/>
      <c r="U67" s="74"/>
      <c r="V67" s="57"/>
    </row>
    <row r="68" spans="1:22" ht="20.399999999999999" customHeight="1" x14ac:dyDescent="0.35">
      <c r="A68" s="10" t="s">
        <v>117</v>
      </c>
      <c r="B68" s="9"/>
      <c r="C68" s="9"/>
      <c r="D68" s="10"/>
      <c r="E68" s="9"/>
      <c r="F68" s="9"/>
      <c r="G68" s="10"/>
      <c r="H68" s="10"/>
      <c r="I68" s="10"/>
      <c r="J68" s="11"/>
      <c r="K68" s="17">
        <f t="shared" si="6"/>
        <v>0</v>
      </c>
      <c r="L68" s="8"/>
      <c r="M68" s="11"/>
      <c r="N68" s="12"/>
      <c r="O68" s="12"/>
      <c r="P68" s="117">
        <f t="shared" si="0"/>
        <v>0</v>
      </c>
      <c r="Q68" s="13"/>
      <c r="R68" s="18">
        <f t="shared" si="7"/>
        <v>0</v>
      </c>
      <c r="S68" s="19">
        <f t="shared" si="2"/>
        <v>0</v>
      </c>
      <c r="T68" s="10"/>
      <c r="U68" s="74"/>
      <c r="V68" s="57"/>
    </row>
    <row r="69" spans="1:22" ht="20.399999999999999" customHeight="1" x14ac:dyDescent="0.35">
      <c r="A69" s="10" t="s">
        <v>118</v>
      </c>
      <c r="B69" s="9"/>
      <c r="C69" s="9"/>
      <c r="D69" s="10"/>
      <c r="E69" s="9"/>
      <c r="F69" s="9"/>
      <c r="G69" s="10"/>
      <c r="H69" s="10"/>
      <c r="I69" s="10"/>
      <c r="J69" s="11"/>
      <c r="K69" s="17">
        <f t="shared" si="6"/>
        <v>0</v>
      </c>
      <c r="L69" s="8"/>
      <c r="M69" s="11"/>
      <c r="N69" s="12"/>
      <c r="O69" s="12"/>
      <c r="P69" s="117">
        <f t="shared" si="0"/>
        <v>0</v>
      </c>
      <c r="Q69" s="13"/>
      <c r="R69" s="18">
        <f t="shared" si="7"/>
        <v>0</v>
      </c>
      <c r="S69" s="19">
        <f t="shared" si="2"/>
        <v>0</v>
      </c>
      <c r="T69" s="10"/>
      <c r="U69" s="74"/>
      <c r="V69" s="57"/>
    </row>
    <row r="70" spans="1:22" ht="20.399999999999999" customHeight="1" x14ac:dyDescent="0.35">
      <c r="A70" s="10" t="s">
        <v>119</v>
      </c>
      <c r="B70" s="9"/>
      <c r="C70" s="9"/>
      <c r="D70" s="10"/>
      <c r="E70" s="9"/>
      <c r="F70" s="9"/>
      <c r="G70" s="10"/>
      <c r="H70" s="10"/>
      <c r="I70" s="10"/>
      <c r="J70" s="11"/>
      <c r="K70" s="17">
        <f t="shared" si="6"/>
        <v>0</v>
      </c>
      <c r="L70" s="8"/>
      <c r="M70" s="11"/>
      <c r="N70" s="12"/>
      <c r="O70" s="12"/>
      <c r="P70" s="117">
        <f t="shared" si="0"/>
        <v>0</v>
      </c>
      <c r="Q70" s="13"/>
      <c r="R70" s="18">
        <f t="shared" si="7"/>
        <v>0</v>
      </c>
      <c r="S70" s="19">
        <f t="shared" si="2"/>
        <v>0</v>
      </c>
      <c r="T70" s="10"/>
      <c r="U70" s="74"/>
      <c r="V70" s="57"/>
    </row>
    <row r="71" spans="1:22" ht="20.399999999999999" customHeight="1" x14ac:dyDescent="0.35">
      <c r="A71" s="10" t="s">
        <v>120</v>
      </c>
      <c r="B71" s="9"/>
      <c r="C71" s="9"/>
      <c r="D71" s="10"/>
      <c r="E71" s="9"/>
      <c r="F71" s="9"/>
      <c r="G71" s="10"/>
      <c r="H71" s="10"/>
      <c r="I71" s="10"/>
      <c r="J71" s="11"/>
      <c r="K71" s="17">
        <f t="shared" si="6"/>
        <v>0</v>
      </c>
      <c r="L71" s="8"/>
      <c r="M71" s="11"/>
      <c r="N71" s="12"/>
      <c r="O71" s="12"/>
      <c r="P71" s="117">
        <f t="shared" ref="P71:P134" si="8">IF(OR(L71="nee",J71="",M71="",N71="",O71=""),0,((DATEDIF(N71,O71+1,"m")*H71/12+DATEDIF(N71,O71+1,"md")*H71/365)*J71*M71))</f>
        <v>0</v>
      </c>
      <c r="Q71" s="13"/>
      <c r="R71" s="18">
        <f t="shared" si="7"/>
        <v>0</v>
      </c>
      <c r="S71" s="19">
        <f t="shared" ref="S71:S134" si="9">K71*R71</f>
        <v>0</v>
      </c>
      <c r="T71" s="10"/>
      <c r="U71" s="74"/>
      <c r="V71" s="57"/>
    </row>
    <row r="72" spans="1:22" ht="20.399999999999999" customHeight="1" x14ac:dyDescent="0.35">
      <c r="A72" s="10" t="s">
        <v>121</v>
      </c>
      <c r="B72" s="9"/>
      <c r="C72" s="9"/>
      <c r="D72" s="10"/>
      <c r="E72" s="9"/>
      <c r="F72" s="9"/>
      <c r="G72" s="10"/>
      <c r="H72" s="10"/>
      <c r="I72" s="10"/>
      <c r="J72" s="11"/>
      <c r="K72" s="17">
        <f t="shared" si="6"/>
        <v>0</v>
      </c>
      <c r="L72" s="8"/>
      <c r="M72" s="11"/>
      <c r="N72" s="12"/>
      <c r="O72" s="12"/>
      <c r="P72" s="117">
        <f t="shared" si="8"/>
        <v>0</v>
      </c>
      <c r="Q72" s="13"/>
      <c r="R72" s="18">
        <f t="shared" si="7"/>
        <v>0</v>
      </c>
      <c r="S72" s="19">
        <f t="shared" si="9"/>
        <v>0</v>
      </c>
      <c r="T72" s="10"/>
      <c r="U72" s="74"/>
      <c r="V72" s="57"/>
    </row>
    <row r="73" spans="1:22" ht="20.399999999999999" customHeight="1" x14ac:dyDescent="0.35">
      <c r="A73" s="10" t="s">
        <v>122</v>
      </c>
      <c r="B73" s="9"/>
      <c r="C73" s="9"/>
      <c r="D73" s="10"/>
      <c r="E73" s="9"/>
      <c r="F73" s="9"/>
      <c r="G73" s="10"/>
      <c r="H73" s="10"/>
      <c r="I73" s="10"/>
      <c r="J73" s="11"/>
      <c r="K73" s="17">
        <f t="shared" si="6"/>
        <v>0</v>
      </c>
      <c r="L73" s="8"/>
      <c r="M73" s="11"/>
      <c r="N73" s="12"/>
      <c r="O73" s="12"/>
      <c r="P73" s="117">
        <f t="shared" si="8"/>
        <v>0</v>
      </c>
      <c r="Q73" s="13"/>
      <c r="R73" s="18">
        <f t="shared" si="7"/>
        <v>0</v>
      </c>
      <c r="S73" s="19">
        <f t="shared" si="9"/>
        <v>0</v>
      </c>
      <c r="T73" s="10"/>
      <c r="U73" s="74"/>
      <c r="V73" s="57"/>
    </row>
    <row r="74" spans="1:22" ht="20.399999999999999" customHeight="1" x14ac:dyDescent="0.35">
      <c r="A74" s="10" t="s">
        <v>123</v>
      </c>
      <c r="B74" s="9"/>
      <c r="C74" s="9"/>
      <c r="D74" s="10"/>
      <c r="E74" s="9"/>
      <c r="F74" s="9"/>
      <c r="G74" s="10"/>
      <c r="H74" s="10"/>
      <c r="I74" s="10"/>
      <c r="J74" s="11"/>
      <c r="K74" s="17">
        <f t="shared" ref="K74:K137" si="10">IFERROR(I74*1.2%,0)</f>
        <v>0</v>
      </c>
      <c r="L74" s="8"/>
      <c r="M74" s="11"/>
      <c r="N74" s="12"/>
      <c r="O74" s="12"/>
      <c r="P74" s="117">
        <f t="shared" si="8"/>
        <v>0</v>
      </c>
      <c r="Q74" s="13"/>
      <c r="R74" s="18">
        <f t="shared" ref="R74:R137" si="11">IF(AND(P74="",Q74=""),0,P74+Q74)</f>
        <v>0</v>
      </c>
      <c r="S74" s="19">
        <f t="shared" si="9"/>
        <v>0</v>
      </c>
      <c r="T74" s="10"/>
      <c r="U74" s="74"/>
      <c r="V74" s="57"/>
    </row>
    <row r="75" spans="1:22" ht="20.399999999999999" customHeight="1" x14ac:dyDescent="0.35">
      <c r="A75" s="10" t="s">
        <v>124</v>
      </c>
      <c r="B75" s="9"/>
      <c r="C75" s="9"/>
      <c r="D75" s="10"/>
      <c r="E75" s="9"/>
      <c r="F75" s="9"/>
      <c r="G75" s="10"/>
      <c r="H75" s="10"/>
      <c r="I75" s="10"/>
      <c r="J75" s="11"/>
      <c r="K75" s="17">
        <f t="shared" si="10"/>
        <v>0</v>
      </c>
      <c r="L75" s="8"/>
      <c r="M75" s="11"/>
      <c r="N75" s="12"/>
      <c r="O75" s="12"/>
      <c r="P75" s="117">
        <f t="shared" si="8"/>
        <v>0</v>
      </c>
      <c r="Q75" s="13"/>
      <c r="R75" s="18">
        <f t="shared" si="11"/>
        <v>0</v>
      </c>
      <c r="S75" s="19">
        <f t="shared" si="9"/>
        <v>0</v>
      </c>
      <c r="T75" s="10"/>
      <c r="U75" s="74"/>
      <c r="V75" s="57"/>
    </row>
    <row r="76" spans="1:22" ht="20.399999999999999" customHeight="1" x14ac:dyDescent="0.35">
      <c r="A76" s="10" t="s">
        <v>125</v>
      </c>
      <c r="B76" s="9"/>
      <c r="C76" s="9"/>
      <c r="D76" s="10"/>
      <c r="E76" s="9"/>
      <c r="F76" s="9"/>
      <c r="G76" s="10"/>
      <c r="H76" s="10"/>
      <c r="I76" s="10"/>
      <c r="J76" s="11"/>
      <c r="K76" s="17">
        <f t="shared" si="10"/>
        <v>0</v>
      </c>
      <c r="L76" s="8"/>
      <c r="M76" s="11"/>
      <c r="N76" s="12"/>
      <c r="O76" s="12"/>
      <c r="P76" s="117">
        <f t="shared" si="8"/>
        <v>0</v>
      </c>
      <c r="Q76" s="13"/>
      <c r="R76" s="18">
        <f t="shared" si="11"/>
        <v>0</v>
      </c>
      <c r="S76" s="19">
        <f t="shared" si="9"/>
        <v>0</v>
      </c>
      <c r="T76" s="10"/>
      <c r="U76" s="74"/>
      <c r="V76" s="57"/>
    </row>
    <row r="77" spans="1:22" ht="20.399999999999999" customHeight="1" x14ac:dyDescent="0.35">
      <c r="A77" s="10" t="s">
        <v>126</v>
      </c>
      <c r="B77" s="9"/>
      <c r="C77" s="9"/>
      <c r="D77" s="10"/>
      <c r="E77" s="9"/>
      <c r="F77" s="9"/>
      <c r="G77" s="10"/>
      <c r="H77" s="10"/>
      <c r="I77" s="10"/>
      <c r="J77" s="11"/>
      <c r="K77" s="17">
        <f t="shared" si="10"/>
        <v>0</v>
      </c>
      <c r="L77" s="8"/>
      <c r="M77" s="11"/>
      <c r="N77" s="12"/>
      <c r="O77" s="12"/>
      <c r="P77" s="117">
        <f t="shared" si="8"/>
        <v>0</v>
      </c>
      <c r="Q77" s="13"/>
      <c r="R77" s="18">
        <f t="shared" si="11"/>
        <v>0</v>
      </c>
      <c r="S77" s="19">
        <f t="shared" si="9"/>
        <v>0</v>
      </c>
      <c r="T77" s="10"/>
      <c r="U77" s="74"/>
      <c r="V77" s="57"/>
    </row>
    <row r="78" spans="1:22" ht="20.399999999999999" customHeight="1" x14ac:dyDescent="0.35">
      <c r="A78" s="10" t="s">
        <v>127</v>
      </c>
      <c r="B78" s="9"/>
      <c r="C78" s="9"/>
      <c r="D78" s="10"/>
      <c r="E78" s="9"/>
      <c r="F78" s="9"/>
      <c r="G78" s="10"/>
      <c r="H78" s="10"/>
      <c r="I78" s="10"/>
      <c r="J78" s="11"/>
      <c r="K78" s="17">
        <f t="shared" si="10"/>
        <v>0</v>
      </c>
      <c r="L78" s="8"/>
      <c r="M78" s="11"/>
      <c r="N78" s="12"/>
      <c r="O78" s="12"/>
      <c r="P78" s="117">
        <f t="shared" si="8"/>
        <v>0</v>
      </c>
      <c r="Q78" s="13"/>
      <c r="R78" s="18">
        <f t="shared" si="11"/>
        <v>0</v>
      </c>
      <c r="S78" s="19">
        <f t="shared" si="9"/>
        <v>0</v>
      </c>
      <c r="T78" s="10"/>
      <c r="U78" s="74"/>
      <c r="V78" s="57"/>
    </row>
    <row r="79" spans="1:22" ht="20.399999999999999" customHeight="1" x14ac:dyDescent="0.35">
      <c r="A79" s="10" t="s">
        <v>128</v>
      </c>
      <c r="B79" s="9"/>
      <c r="C79" s="9"/>
      <c r="D79" s="10"/>
      <c r="E79" s="9"/>
      <c r="F79" s="9"/>
      <c r="G79" s="10"/>
      <c r="H79" s="10"/>
      <c r="I79" s="10"/>
      <c r="J79" s="11"/>
      <c r="K79" s="17">
        <f t="shared" si="10"/>
        <v>0</v>
      </c>
      <c r="L79" s="8"/>
      <c r="M79" s="11"/>
      <c r="N79" s="12"/>
      <c r="O79" s="12"/>
      <c r="P79" s="117">
        <f t="shared" si="8"/>
        <v>0</v>
      </c>
      <c r="Q79" s="13"/>
      <c r="R79" s="18">
        <f t="shared" si="11"/>
        <v>0</v>
      </c>
      <c r="S79" s="19">
        <f t="shared" si="9"/>
        <v>0</v>
      </c>
      <c r="T79" s="10"/>
      <c r="U79" s="74"/>
      <c r="V79" s="57"/>
    </row>
    <row r="80" spans="1:22" ht="20.399999999999999" customHeight="1" x14ac:dyDescent="0.35">
      <c r="A80" s="10" t="s">
        <v>129</v>
      </c>
      <c r="B80" s="9"/>
      <c r="C80" s="9"/>
      <c r="D80" s="10"/>
      <c r="E80" s="9"/>
      <c r="F80" s="9"/>
      <c r="G80" s="10"/>
      <c r="H80" s="10"/>
      <c r="I80" s="10"/>
      <c r="J80" s="11"/>
      <c r="K80" s="17">
        <f t="shared" si="10"/>
        <v>0</v>
      </c>
      <c r="L80" s="8"/>
      <c r="M80" s="11"/>
      <c r="N80" s="12"/>
      <c r="O80" s="12"/>
      <c r="P80" s="117">
        <f t="shared" si="8"/>
        <v>0</v>
      </c>
      <c r="Q80" s="13"/>
      <c r="R80" s="18">
        <f t="shared" si="11"/>
        <v>0</v>
      </c>
      <c r="S80" s="19">
        <f t="shared" si="9"/>
        <v>0</v>
      </c>
      <c r="T80" s="10"/>
      <c r="U80" s="74"/>
      <c r="V80" s="57"/>
    </row>
    <row r="81" spans="1:22" ht="20.399999999999999" customHeight="1" x14ac:dyDescent="0.35">
      <c r="A81" s="10" t="s">
        <v>130</v>
      </c>
      <c r="B81" s="9"/>
      <c r="C81" s="9"/>
      <c r="D81" s="10"/>
      <c r="E81" s="9"/>
      <c r="F81" s="9"/>
      <c r="G81" s="10"/>
      <c r="H81" s="10"/>
      <c r="I81" s="10"/>
      <c r="J81" s="11"/>
      <c r="K81" s="17">
        <f t="shared" si="10"/>
        <v>0</v>
      </c>
      <c r="L81" s="8"/>
      <c r="M81" s="11"/>
      <c r="N81" s="12"/>
      <c r="O81" s="12"/>
      <c r="P81" s="117">
        <f t="shared" si="8"/>
        <v>0</v>
      </c>
      <c r="Q81" s="13"/>
      <c r="R81" s="18">
        <f t="shared" si="11"/>
        <v>0</v>
      </c>
      <c r="S81" s="19">
        <f t="shared" si="9"/>
        <v>0</v>
      </c>
      <c r="T81" s="10"/>
      <c r="U81" s="74"/>
      <c r="V81" s="57"/>
    </row>
    <row r="82" spans="1:22" ht="20.399999999999999" customHeight="1" x14ac:dyDescent="0.35">
      <c r="A82" s="10" t="s">
        <v>131</v>
      </c>
      <c r="B82" s="9"/>
      <c r="C82" s="9"/>
      <c r="D82" s="10"/>
      <c r="E82" s="9"/>
      <c r="F82" s="9"/>
      <c r="G82" s="10"/>
      <c r="H82" s="10"/>
      <c r="I82" s="10"/>
      <c r="J82" s="11"/>
      <c r="K82" s="17">
        <f t="shared" si="10"/>
        <v>0</v>
      </c>
      <c r="L82" s="8"/>
      <c r="M82" s="11"/>
      <c r="N82" s="12"/>
      <c r="O82" s="12"/>
      <c r="P82" s="117">
        <f t="shared" si="8"/>
        <v>0</v>
      </c>
      <c r="Q82" s="13"/>
      <c r="R82" s="18">
        <f t="shared" si="11"/>
        <v>0</v>
      </c>
      <c r="S82" s="19">
        <f t="shared" si="9"/>
        <v>0</v>
      </c>
      <c r="T82" s="10"/>
      <c r="U82" s="74"/>
      <c r="V82" s="57"/>
    </row>
    <row r="83" spans="1:22" ht="20.399999999999999" customHeight="1" x14ac:dyDescent="0.35">
      <c r="A83" s="10" t="s">
        <v>132</v>
      </c>
      <c r="B83" s="9"/>
      <c r="C83" s="9"/>
      <c r="D83" s="10"/>
      <c r="E83" s="9"/>
      <c r="F83" s="9"/>
      <c r="G83" s="10"/>
      <c r="H83" s="10"/>
      <c r="I83" s="10"/>
      <c r="J83" s="11"/>
      <c r="K83" s="17">
        <f t="shared" si="10"/>
        <v>0</v>
      </c>
      <c r="L83" s="8"/>
      <c r="M83" s="11"/>
      <c r="N83" s="12"/>
      <c r="O83" s="12"/>
      <c r="P83" s="117">
        <f t="shared" si="8"/>
        <v>0</v>
      </c>
      <c r="Q83" s="13"/>
      <c r="R83" s="18">
        <f t="shared" si="11"/>
        <v>0</v>
      </c>
      <c r="S83" s="19">
        <f t="shared" si="9"/>
        <v>0</v>
      </c>
      <c r="T83" s="10"/>
      <c r="U83" s="74"/>
      <c r="V83" s="57"/>
    </row>
    <row r="84" spans="1:22" ht="20.399999999999999" customHeight="1" x14ac:dyDescent="0.35">
      <c r="A84" s="10" t="s">
        <v>133</v>
      </c>
      <c r="B84" s="9"/>
      <c r="C84" s="9"/>
      <c r="D84" s="10"/>
      <c r="E84" s="9"/>
      <c r="F84" s="9"/>
      <c r="G84" s="10"/>
      <c r="H84" s="10"/>
      <c r="I84" s="10"/>
      <c r="J84" s="11"/>
      <c r="K84" s="17">
        <f t="shared" si="10"/>
        <v>0</v>
      </c>
      <c r="L84" s="8"/>
      <c r="M84" s="11"/>
      <c r="N84" s="12"/>
      <c r="O84" s="12"/>
      <c r="P84" s="117">
        <f t="shared" si="8"/>
        <v>0</v>
      </c>
      <c r="Q84" s="13"/>
      <c r="R84" s="18">
        <f t="shared" si="11"/>
        <v>0</v>
      </c>
      <c r="S84" s="19">
        <f t="shared" si="9"/>
        <v>0</v>
      </c>
      <c r="T84" s="10"/>
      <c r="U84" s="74"/>
      <c r="V84" s="57"/>
    </row>
    <row r="85" spans="1:22" ht="20.399999999999999" customHeight="1" x14ac:dyDescent="0.35">
      <c r="A85" s="10" t="s">
        <v>134</v>
      </c>
      <c r="B85" s="9"/>
      <c r="C85" s="9"/>
      <c r="D85" s="10"/>
      <c r="E85" s="9"/>
      <c r="F85" s="9"/>
      <c r="G85" s="10"/>
      <c r="H85" s="10"/>
      <c r="I85" s="10"/>
      <c r="J85" s="11"/>
      <c r="K85" s="17">
        <f t="shared" si="10"/>
        <v>0</v>
      </c>
      <c r="L85" s="8"/>
      <c r="M85" s="11"/>
      <c r="N85" s="12"/>
      <c r="O85" s="12"/>
      <c r="P85" s="117">
        <f t="shared" si="8"/>
        <v>0</v>
      </c>
      <c r="Q85" s="13"/>
      <c r="R85" s="18">
        <f t="shared" si="11"/>
        <v>0</v>
      </c>
      <c r="S85" s="19">
        <f t="shared" si="9"/>
        <v>0</v>
      </c>
      <c r="T85" s="10"/>
      <c r="U85" s="74"/>
      <c r="V85" s="57"/>
    </row>
    <row r="86" spans="1:22" ht="20.399999999999999" customHeight="1" x14ac:dyDescent="0.35">
      <c r="A86" s="10" t="s">
        <v>135</v>
      </c>
      <c r="B86" s="9"/>
      <c r="C86" s="9"/>
      <c r="D86" s="10"/>
      <c r="E86" s="9"/>
      <c r="F86" s="9"/>
      <c r="G86" s="10"/>
      <c r="H86" s="10"/>
      <c r="I86" s="10"/>
      <c r="J86" s="11"/>
      <c r="K86" s="17">
        <f t="shared" si="10"/>
        <v>0</v>
      </c>
      <c r="L86" s="8"/>
      <c r="M86" s="11"/>
      <c r="N86" s="12"/>
      <c r="O86" s="12"/>
      <c r="P86" s="117">
        <f t="shared" si="8"/>
        <v>0</v>
      </c>
      <c r="Q86" s="13"/>
      <c r="R86" s="18">
        <f t="shared" si="11"/>
        <v>0</v>
      </c>
      <c r="S86" s="19">
        <f t="shared" si="9"/>
        <v>0</v>
      </c>
      <c r="T86" s="10"/>
      <c r="U86" s="74"/>
      <c r="V86" s="57"/>
    </row>
    <row r="87" spans="1:22" ht="20.399999999999999" customHeight="1" x14ac:dyDescent="0.35">
      <c r="A87" s="10" t="s">
        <v>136</v>
      </c>
      <c r="B87" s="9"/>
      <c r="C87" s="9"/>
      <c r="D87" s="10"/>
      <c r="E87" s="9"/>
      <c r="F87" s="9"/>
      <c r="G87" s="10"/>
      <c r="H87" s="10"/>
      <c r="I87" s="10"/>
      <c r="J87" s="11"/>
      <c r="K87" s="17">
        <f t="shared" si="10"/>
        <v>0</v>
      </c>
      <c r="L87" s="8"/>
      <c r="M87" s="11"/>
      <c r="N87" s="12"/>
      <c r="O87" s="12"/>
      <c r="P87" s="117">
        <f t="shared" si="8"/>
        <v>0</v>
      </c>
      <c r="Q87" s="13"/>
      <c r="R87" s="18">
        <f t="shared" si="11"/>
        <v>0</v>
      </c>
      <c r="S87" s="19">
        <f t="shared" si="9"/>
        <v>0</v>
      </c>
      <c r="T87" s="10"/>
      <c r="U87" s="74"/>
      <c r="V87" s="57"/>
    </row>
    <row r="88" spans="1:22" ht="20.399999999999999" customHeight="1" x14ac:dyDescent="0.35">
      <c r="A88" s="10" t="s">
        <v>137</v>
      </c>
      <c r="B88" s="9"/>
      <c r="C88" s="9"/>
      <c r="D88" s="10"/>
      <c r="E88" s="9"/>
      <c r="F88" s="9"/>
      <c r="G88" s="10"/>
      <c r="H88" s="10"/>
      <c r="I88" s="10"/>
      <c r="J88" s="11"/>
      <c r="K88" s="17">
        <f t="shared" si="10"/>
        <v>0</v>
      </c>
      <c r="L88" s="8"/>
      <c r="M88" s="11"/>
      <c r="N88" s="12"/>
      <c r="O88" s="12"/>
      <c r="P88" s="117">
        <f t="shared" si="8"/>
        <v>0</v>
      </c>
      <c r="Q88" s="13"/>
      <c r="R88" s="18">
        <f t="shared" si="11"/>
        <v>0</v>
      </c>
      <c r="S88" s="19">
        <f t="shared" si="9"/>
        <v>0</v>
      </c>
      <c r="T88" s="10"/>
      <c r="U88" s="74"/>
      <c r="V88" s="57"/>
    </row>
    <row r="89" spans="1:22" ht="20.399999999999999" customHeight="1" x14ac:dyDescent="0.35">
      <c r="A89" s="10" t="s">
        <v>138</v>
      </c>
      <c r="B89" s="9"/>
      <c r="C89" s="9"/>
      <c r="D89" s="10"/>
      <c r="E89" s="9"/>
      <c r="F89" s="9"/>
      <c r="G89" s="10"/>
      <c r="H89" s="10"/>
      <c r="I89" s="10"/>
      <c r="J89" s="11"/>
      <c r="K89" s="17">
        <f t="shared" si="10"/>
        <v>0</v>
      </c>
      <c r="L89" s="8"/>
      <c r="M89" s="11"/>
      <c r="N89" s="12"/>
      <c r="O89" s="12"/>
      <c r="P89" s="117">
        <f t="shared" si="8"/>
        <v>0</v>
      </c>
      <c r="Q89" s="13"/>
      <c r="R89" s="18">
        <f t="shared" si="11"/>
        <v>0</v>
      </c>
      <c r="S89" s="19">
        <f t="shared" si="9"/>
        <v>0</v>
      </c>
      <c r="T89" s="10"/>
      <c r="U89" s="74"/>
      <c r="V89" s="57"/>
    </row>
    <row r="90" spans="1:22" ht="20.399999999999999" customHeight="1" x14ac:dyDescent="0.35">
      <c r="A90" s="10" t="s">
        <v>139</v>
      </c>
      <c r="B90" s="9"/>
      <c r="C90" s="9"/>
      <c r="D90" s="10"/>
      <c r="E90" s="9"/>
      <c r="F90" s="9"/>
      <c r="G90" s="10"/>
      <c r="H90" s="10"/>
      <c r="I90" s="10"/>
      <c r="J90" s="11"/>
      <c r="K90" s="17">
        <f t="shared" si="10"/>
        <v>0</v>
      </c>
      <c r="L90" s="8"/>
      <c r="M90" s="11"/>
      <c r="N90" s="12"/>
      <c r="O90" s="12"/>
      <c r="P90" s="117">
        <f t="shared" si="8"/>
        <v>0</v>
      </c>
      <c r="Q90" s="13"/>
      <c r="R90" s="18">
        <f t="shared" si="11"/>
        <v>0</v>
      </c>
      <c r="S90" s="19">
        <f t="shared" si="9"/>
        <v>0</v>
      </c>
      <c r="T90" s="10"/>
      <c r="U90" s="74"/>
      <c r="V90" s="57"/>
    </row>
    <row r="91" spans="1:22" ht="20.399999999999999" customHeight="1" x14ac:dyDescent="0.35">
      <c r="A91" s="10" t="s">
        <v>140</v>
      </c>
      <c r="B91" s="9"/>
      <c r="C91" s="9"/>
      <c r="D91" s="10"/>
      <c r="E91" s="9"/>
      <c r="F91" s="9"/>
      <c r="G91" s="10"/>
      <c r="H91" s="10"/>
      <c r="I91" s="10"/>
      <c r="J91" s="11"/>
      <c r="K91" s="17">
        <f t="shared" si="10"/>
        <v>0</v>
      </c>
      <c r="L91" s="8"/>
      <c r="M91" s="11"/>
      <c r="N91" s="12"/>
      <c r="O91" s="12"/>
      <c r="P91" s="117">
        <f t="shared" si="8"/>
        <v>0</v>
      </c>
      <c r="Q91" s="13"/>
      <c r="R91" s="18">
        <f t="shared" si="11"/>
        <v>0</v>
      </c>
      <c r="S91" s="19">
        <f t="shared" si="9"/>
        <v>0</v>
      </c>
      <c r="T91" s="10"/>
      <c r="U91" s="74"/>
      <c r="V91" s="57"/>
    </row>
    <row r="92" spans="1:22" ht="20.399999999999999" customHeight="1" x14ac:dyDescent="0.35">
      <c r="A92" s="10" t="s">
        <v>141</v>
      </c>
      <c r="B92" s="9"/>
      <c r="C92" s="9"/>
      <c r="D92" s="10"/>
      <c r="E92" s="9"/>
      <c r="F92" s="9"/>
      <c r="G92" s="10"/>
      <c r="H92" s="10"/>
      <c r="I92" s="10"/>
      <c r="J92" s="11"/>
      <c r="K92" s="17">
        <f t="shared" si="10"/>
        <v>0</v>
      </c>
      <c r="L92" s="8"/>
      <c r="M92" s="11"/>
      <c r="N92" s="12"/>
      <c r="O92" s="12"/>
      <c r="P92" s="117">
        <f t="shared" si="8"/>
        <v>0</v>
      </c>
      <c r="Q92" s="13"/>
      <c r="R92" s="18">
        <f t="shared" si="11"/>
        <v>0</v>
      </c>
      <c r="S92" s="19">
        <f t="shared" si="9"/>
        <v>0</v>
      </c>
      <c r="T92" s="10"/>
      <c r="U92" s="74"/>
      <c r="V92" s="57"/>
    </row>
    <row r="93" spans="1:22" ht="20.399999999999999" customHeight="1" x14ac:dyDescent="0.35">
      <c r="A93" s="10" t="s">
        <v>142</v>
      </c>
      <c r="B93" s="9"/>
      <c r="C93" s="9"/>
      <c r="D93" s="10"/>
      <c r="E93" s="9"/>
      <c r="F93" s="9"/>
      <c r="G93" s="10"/>
      <c r="H93" s="10"/>
      <c r="I93" s="10"/>
      <c r="J93" s="11"/>
      <c r="K93" s="17">
        <f t="shared" si="10"/>
        <v>0</v>
      </c>
      <c r="L93" s="8"/>
      <c r="M93" s="11"/>
      <c r="N93" s="12"/>
      <c r="O93" s="12"/>
      <c r="P93" s="117">
        <f t="shared" si="8"/>
        <v>0</v>
      </c>
      <c r="Q93" s="13"/>
      <c r="R93" s="18">
        <f t="shared" si="11"/>
        <v>0</v>
      </c>
      <c r="S93" s="19">
        <f t="shared" si="9"/>
        <v>0</v>
      </c>
      <c r="T93" s="10"/>
      <c r="U93" s="74"/>
      <c r="V93" s="57"/>
    </row>
    <row r="94" spans="1:22" ht="20.399999999999999" customHeight="1" x14ac:dyDescent="0.35">
      <c r="A94" s="10" t="s">
        <v>143</v>
      </c>
      <c r="B94" s="9"/>
      <c r="C94" s="9"/>
      <c r="D94" s="10"/>
      <c r="E94" s="9"/>
      <c r="F94" s="9"/>
      <c r="G94" s="10"/>
      <c r="H94" s="10"/>
      <c r="I94" s="10"/>
      <c r="J94" s="11"/>
      <c r="K94" s="17">
        <f t="shared" si="10"/>
        <v>0</v>
      </c>
      <c r="L94" s="8"/>
      <c r="M94" s="11"/>
      <c r="N94" s="12"/>
      <c r="O94" s="12"/>
      <c r="P94" s="117">
        <f t="shared" si="8"/>
        <v>0</v>
      </c>
      <c r="Q94" s="13"/>
      <c r="R94" s="18">
        <f t="shared" si="11"/>
        <v>0</v>
      </c>
      <c r="S94" s="19">
        <f t="shared" si="9"/>
        <v>0</v>
      </c>
      <c r="T94" s="10"/>
      <c r="U94" s="74"/>
      <c r="V94" s="57"/>
    </row>
    <row r="95" spans="1:22" ht="20.399999999999999" customHeight="1" x14ac:dyDescent="0.35">
      <c r="A95" s="10" t="s">
        <v>144</v>
      </c>
      <c r="B95" s="9"/>
      <c r="C95" s="9"/>
      <c r="D95" s="10"/>
      <c r="E95" s="9"/>
      <c r="F95" s="9"/>
      <c r="G95" s="10"/>
      <c r="H95" s="10"/>
      <c r="I95" s="10"/>
      <c r="J95" s="11"/>
      <c r="K95" s="17">
        <f t="shared" si="10"/>
        <v>0</v>
      </c>
      <c r="L95" s="8"/>
      <c r="M95" s="11"/>
      <c r="N95" s="12"/>
      <c r="O95" s="12"/>
      <c r="P95" s="117">
        <f t="shared" si="8"/>
        <v>0</v>
      </c>
      <c r="Q95" s="13"/>
      <c r="R95" s="18">
        <f t="shared" si="11"/>
        <v>0</v>
      </c>
      <c r="S95" s="19">
        <f t="shared" si="9"/>
        <v>0</v>
      </c>
      <c r="T95" s="10"/>
      <c r="U95" s="74"/>
      <c r="V95" s="57"/>
    </row>
    <row r="96" spans="1:22" ht="20.399999999999999" customHeight="1" x14ac:dyDescent="0.35">
      <c r="A96" s="10" t="s">
        <v>145</v>
      </c>
      <c r="B96" s="9"/>
      <c r="C96" s="9"/>
      <c r="D96" s="10"/>
      <c r="E96" s="9"/>
      <c r="F96" s="9"/>
      <c r="G96" s="10"/>
      <c r="H96" s="10"/>
      <c r="I96" s="10"/>
      <c r="J96" s="11"/>
      <c r="K96" s="17">
        <f t="shared" si="10"/>
        <v>0</v>
      </c>
      <c r="L96" s="8"/>
      <c r="M96" s="11"/>
      <c r="N96" s="12"/>
      <c r="O96" s="12"/>
      <c r="P96" s="117">
        <f t="shared" si="8"/>
        <v>0</v>
      </c>
      <c r="Q96" s="13"/>
      <c r="R96" s="18">
        <f t="shared" si="11"/>
        <v>0</v>
      </c>
      <c r="S96" s="19">
        <f t="shared" si="9"/>
        <v>0</v>
      </c>
      <c r="T96" s="10"/>
      <c r="U96" s="74"/>
      <c r="V96" s="57"/>
    </row>
    <row r="97" spans="1:22" ht="20.399999999999999" customHeight="1" x14ac:dyDescent="0.35">
      <c r="A97" s="10" t="s">
        <v>146</v>
      </c>
      <c r="B97" s="9"/>
      <c r="C97" s="9"/>
      <c r="D97" s="10"/>
      <c r="E97" s="9"/>
      <c r="F97" s="9"/>
      <c r="G97" s="10"/>
      <c r="H97" s="10"/>
      <c r="I97" s="10"/>
      <c r="J97" s="11"/>
      <c r="K97" s="17">
        <f t="shared" si="10"/>
        <v>0</v>
      </c>
      <c r="L97" s="8"/>
      <c r="M97" s="11"/>
      <c r="N97" s="12"/>
      <c r="O97" s="12"/>
      <c r="P97" s="117">
        <f t="shared" si="8"/>
        <v>0</v>
      </c>
      <c r="Q97" s="13"/>
      <c r="R97" s="18">
        <f t="shared" si="11"/>
        <v>0</v>
      </c>
      <c r="S97" s="19">
        <f t="shared" si="9"/>
        <v>0</v>
      </c>
      <c r="T97" s="10"/>
      <c r="U97" s="74"/>
      <c r="V97" s="57"/>
    </row>
    <row r="98" spans="1:22" ht="20.399999999999999" customHeight="1" x14ac:dyDescent="0.35">
      <c r="A98" s="10" t="s">
        <v>147</v>
      </c>
      <c r="B98" s="9"/>
      <c r="C98" s="9"/>
      <c r="D98" s="10"/>
      <c r="E98" s="9"/>
      <c r="F98" s="9"/>
      <c r="G98" s="10"/>
      <c r="H98" s="10"/>
      <c r="I98" s="10"/>
      <c r="J98" s="11"/>
      <c r="K98" s="17">
        <f t="shared" si="10"/>
        <v>0</v>
      </c>
      <c r="L98" s="8"/>
      <c r="M98" s="11"/>
      <c r="N98" s="12"/>
      <c r="O98" s="12"/>
      <c r="P98" s="117">
        <f t="shared" si="8"/>
        <v>0</v>
      </c>
      <c r="Q98" s="13"/>
      <c r="R98" s="18">
        <f t="shared" si="11"/>
        <v>0</v>
      </c>
      <c r="S98" s="19">
        <f t="shared" si="9"/>
        <v>0</v>
      </c>
      <c r="T98" s="10"/>
      <c r="U98" s="74"/>
      <c r="V98" s="57"/>
    </row>
    <row r="99" spans="1:22" ht="20.399999999999999" customHeight="1" x14ac:dyDescent="0.35">
      <c r="A99" s="10" t="s">
        <v>148</v>
      </c>
      <c r="B99" s="9"/>
      <c r="C99" s="9"/>
      <c r="D99" s="10"/>
      <c r="E99" s="9"/>
      <c r="F99" s="9"/>
      <c r="G99" s="10"/>
      <c r="H99" s="10"/>
      <c r="I99" s="10"/>
      <c r="J99" s="11"/>
      <c r="K99" s="17">
        <f t="shared" si="10"/>
        <v>0</v>
      </c>
      <c r="L99" s="8"/>
      <c r="M99" s="11"/>
      <c r="N99" s="12"/>
      <c r="O99" s="12"/>
      <c r="P99" s="117">
        <f t="shared" si="8"/>
        <v>0</v>
      </c>
      <c r="Q99" s="13"/>
      <c r="R99" s="18">
        <f t="shared" si="11"/>
        <v>0</v>
      </c>
      <c r="S99" s="19">
        <f t="shared" si="9"/>
        <v>0</v>
      </c>
      <c r="T99" s="10"/>
      <c r="U99" s="74"/>
      <c r="V99" s="57"/>
    </row>
    <row r="100" spans="1:22" ht="20.399999999999999" customHeight="1" x14ac:dyDescent="0.35">
      <c r="A100" s="10" t="s">
        <v>149</v>
      </c>
      <c r="B100" s="9"/>
      <c r="C100" s="9"/>
      <c r="D100" s="10"/>
      <c r="E100" s="9"/>
      <c r="F100" s="9"/>
      <c r="G100" s="10"/>
      <c r="H100" s="10"/>
      <c r="I100" s="10"/>
      <c r="J100" s="11"/>
      <c r="K100" s="17">
        <f t="shared" si="10"/>
        <v>0</v>
      </c>
      <c r="L100" s="8"/>
      <c r="M100" s="11"/>
      <c r="N100" s="12"/>
      <c r="O100" s="12"/>
      <c r="P100" s="117">
        <f t="shared" si="8"/>
        <v>0</v>
      </c>
      <c r="Q100" s="13"/>
      <c r="R100" s="18">
        <f t="shared" si="11"/>
        <v>0</v>
      </c>
      <c r="S100" s="19">
        <f t="shared" si="9"/>
        <v>0</v>
      </c>
      <c r="T100" s="10"/>
      <c r="U100" s="74"/>
      <c r="V100" s="57"/>
    </row>
    <row r="101" spans="1:22" ht="20.399999999999999" customHeight="1" x14ac:dyDescent="0.35">
      <c r="A101" s="10" t="s">
        <v>150</v>
      </c>
      <c r="B101" s="9"/>
      <c r="C101" s="9"/>
      <c r="D101" s="10"/>
      <c r="E101" s="9"/>
      <c r="F101" s="9"/>
      <c r="G101" s="10"/>
      <c r="H101" s="10"/>
      <c r="I101" s="10"/>
      <c r="J101" s="11"/>
      <c r="K101" s="17">
        <f t="shared" si="10"/>
        <v>0</v>
      </c>
      <c r="L101" s="8"/>
      <c r="M101" s="11"/>
      <c r="N101" s="12"/>
      <c r="O101" s="12"/>
      <c r="P101" s="117">
        <f t="shared" si="8"/>
        <v>0</v>
      </c>
      <c r="Q101" s="13"/>
      <c r="R101" s="18">
        <f t="shared" si="11"/>
        <v>0</v>
      </c>
      <c r="S101" s="19">
        <f t="shared" si="9"/>
        <v>0</v>
      </c>
      <c r="T101" s="10"/>
      <c r="U101" s="74"/>
      <c r="V101" s="57"/>
    </row>
    <row r="102" spans="1:22" ht="20.399999999999999" customHeight="1" x14ac:dyDescent="0.35">
      <c r="A102" s="10" t="s">
        <v>151</v>
      </c>
      <c r="B102" s="9"/>
      <c r="C102" s="9"/>
      <c r="D102" s="10"/>
      <c r="E102" s="9"/>
      <c r="F102" s="9"/>
      <c r="G102" s="10"/>
      <c r="H102" s="10"/>
      <c r="I102" s="10"/>
      <c r="J102" s="11"/>
      <c r="K102" s="17">
        <f t="shared" si="10"/>
        <v>0</v>
      </c>
      <c r="L102" s="8"/>
      <c r="M102" s="11"/>
      <c r="N102" s="12"/>
      <c r="O102" s="12"/>
      <c r="P102" s="117">
        <f t="shared" si="8"/>
        <v>0</v>
      </c>
      <c r="Q102" s="13"/>
      <c r="R102" s="18">
        <f t="shared" si="11"/>
        <v>0</v>
      </c>
      <c r="S102" s="19">
        <f t="shared" si="9"/>
        <v>0</v>
      </c>
      <c r="T102" s="10"/>
      <c r="U102" s="74"/>
      <c r="V102" s="57"/>
    </row>
    <row r="103" spans="1:22" ht="20.399999999999999" customHeight="1" x14ac:dyDescent="0.35">
      <c r="A103" s="10" t="s">
        <v>152</v>
      </c>
      <c r="B103" s="9"/>
      <c r="C103" s="9"/>
      <c r="D103" s="10"/>
      <c r="E103" s="9"/>
      <c r="F103" s="9"/>
      <c r="G103" s="10"/>
      <c r="H103" s="10"/>
      <c r="I103" s="10"/>
      <c r="J103" s="11"/>
      <c r="K103" s="17">
        <f t="shared" si="10"/>
        <v>0</v>
      </c>
      <c r="L103" s="8"/>
      <c r="M103" s="11"/>
      <c r="N103" s="12"/>
      <c r="O103" s="12"/>
      <c r="P103" s="117">
        <f t="shared" si="8"/>
        <v>0</v>
      </c>
      <c r="Q103" s="13"/>
      <c r="R103" s="18">
        <f t="shared" si="11"/>
        <v>0</v>
      </c>
      <c r="S103" s="19">
        <f t="shared" si="9"/>
        <v>0</v>
      </c>
      <c r="T103" s="10"/>
      <c r="U103" s="74"/>
      <c r="V103" s="57"/>
    </row>
    <row r="104" spans="1:22" ht="20.399999999999999" customHeight="1" x14ac:dyDescent="0.35">
      <c r="A104" s="10" t="s">
        <v>153</v>
      </c>
      <c r="B104" s="9"/>
      <c r="C104" s="9"/>
      <c r="D104" s="10"/>
      <c r="E104" s="9"/>
      <c r="F104" s="9"/>
      <c r="G104" s="10"/>
      <c r="H104" s="10"/>
      <c r="I104" s="10"/>
      <c r="J104" s="11"/>
      <c r="K104" s="17">
        <f t="shared" si="10"/>
        <v>0</v>
      </c>
      <c r="L104" s="8"/>
      <c r="M104" s="11"/>
      <c r="N104" s="12"/>
      <c r="O104" s="12"/>
      <c r="P104" s="117">
        <f t="shared" si="8"/>
        <v>0</v>
      </c>
      <c r="Q104" s="13"/>
      <c r="R104" s="18">
        <f t="shared" si="11"/>
        <v>0</v>
      </c>
      <c r="S104" s="19">
        <f t="shared" si="9"/>
        <v>0</v>
      </c>
      <c r="T104" s="10"/>
      <c r="U104" s="74"/>
      <c r="V104" s="57"/>
    </row>
    <row r="105" spans="1:22" ht="20.399999999999999" customHeight="1" x14ac:dyDescent="0.35">
      <c r="A105" s="10" t="s">
        <v>154</v>
      </c>
      <c r="B105" s="9"/>
      <c r="C105" s="9"/>
      <c r="D105" s="10"/>
      <c r="E105" s="9"/>
      <c r="F105" s="9"/>
      <c r="G105" s="10"/>
      <c r="H105" s="10"/>
      <c r="I105" s="10"/>
      <c r="J105" s="11"/>
      <c r="K105" s="17">
        <f t="shared" si="10"/>
        <v>0</v>
      </c>
      <c r="L105" s="8"/>
      <c r="M105" s="11"/>
      <c r="N105" s="12"/>
      <c r="O105" s="12"/>
      <c r="P105" s="117">
        <f t="shared" si="8"/>
        <v>0</v>
      </c>
      <c r="Q105" s="13"/>
      <c r="R105" s="18">
        <f t="shared" si="11"/>
        <v>0</v>
      </c>
      <c r="S105" s="19">
        <f t="shared" si="9"/>
        <v>0</v>
      </c>
      <c r="T105" s="10"/>
      <c r="U105" s="74"/>
      <c r="V105" s="57"/>
    </row>
    <row r="106" spans="1:22" ht="20.399999999999999" customHeight="1" x14ac:dyDescent="0.35">
      <c r="A106" s="10" t="s">
        <v>155</v>
      </c>
      <c r="B106" s="9"/>
      <c r="C106" s="9"/>
      <c r="D106" s="10"/>
      <c r="E106" s="9"/>
      <c r="F106" s="9"/>
      <c r="G106" s="10"/>
      <c r="H106" s="10"/>
      <c r="I106" s="10"/>
      <c r="J106" s="11"/>
      <c r="K106" s="17">
        <f t="shared" si="10"/>
        <v>0</v>
      </c>
      <c r="L106" s="8"/>
      <c r="M106" s="11"/>
      <c r="N106" s="12"/>
      <c r="O106" s="12"/>
      <c r="P106" s="117">
        <f t="shared" si="8"/>
        <v>0</v>
      </c>
      <c r="Q106" s="13"/>
      <c r="R106" s="18">
        <f t="shared" si="11"/>
        <v>0</v>
      </c>
      <c r="S106" s="19">
        <f t="shared" si="9"/>
        <v>0</v>
      </c>
      <c r="T106" s="10"/>
      <c r="U106" s="74"/>
      <c r="V106" s="57"/>
    </row>
    <row r="107" spans="1:22" ht="20.399999999999999" customHeight="1" x14ac:dyDescent="0.35">
      <c r="A107" s="10" t="s">
        <v>156</v>
      </c>
      <c r="B107" s="9"/>
      <c r="C107" s="9"/>
      <c r="D107" s="10"/>
      <c r="E107" s="9"/>
      <c r="F107" s="9"/>
      <c r="G107" s="10"/>
      <c r="H107" s="10"/>
      <c r="I107" s="10"/>
      <c r="J107" s="11"/>
      <c r="K107" s="17">
        <f t="shared" si="10"/>
        <v>0</v>
      </c>
      <c r="L107" s="8"/>
      <c r="M107" s="11"/>
      <c r="N107" s="12"/>
      <c r="O107" s="12"/>
      <c r="P107" s="117">
        <f t="shared" si="8"/>
        <v>0</v>
      </c>
      <c r="Q107" s="13"/>
      <c r="R107" s="18">
        <f t="shared" si="11"/>
        <v>0</v>
      </c>
      <c r="S107" s="19">
        <f t="shared" si="9"/>
        <v>0</v>
      </c>
      <c r="T107" s="10"/>
      <c r="U107" s="74"/>
      <c r="V107" s="57"/>
    </row>
    <row r="108" spans="1:22" ht="20.399999999999999" customHeight="1" x14ac:dyDescent="0.35">
      <c r="A108" s="10" t="s">
        <v>157</v>
      </c>
      <c r="B108" s="9"/>
      <c r="C108" s="9"/>
      <c r="D108" s="10"/>
      <c r="E108" s="9"/>
      <c r="F108" s="9"/>
      <c r="G108" s="10"/>
      <c r="H108" s="10"/>
      <c r="I108" s="10"/>
      <c r="J108" s="11"/>
      <c r="K108" s="17">
        <f t="shared" si="10"/>
        <v>0</v>
      </c>
      <c r="L108" s="8"/>
      <c r="M108" s="11"/>
      <c r="N108" s="12"/>
      <c r="O108" s="12"/>
      <c r="P108" s="117">
        <f t="shared" si="8"/>
        <v>0</v>
      </c>
      <c r="Q108" s="13"/>
      <c r="R108" s="18">
        <f t="shared" si="11"/>
        <v>0</v>
      </c>
      <c r="S108" s="19">
        <f t="shared" si="9"/>
        <v>0</v>
      </c>
      <c r="T108" s="10"/>
      <c r="U108" s="74"/>
      <c r="V108" s="57"/>
    </row>
    <row r="109" spans="1:22" ht="20.399999999999999" customHeight="1" x14ac:dyDescent="0.35">
      <c r="A109" s="10" t="s">
        <v>158</v>
      </c>
      <c r="B109" s="9"/>
      <c r="C109" s="9"/>
      <c r="D109" s="10"/>
      <c r="E109" s="9"/>
      <c r="F109" s="9"/>
      <c r="G109" s="10"/>
      <c r="H109" s="10"/>
      <c r="I109" s="10"/>
      <c r="J109" s="11"/>
      <c r="K109" s="17">
        <f t="shared" si="10"/>
        <v>0</v>
      </c>
      <c r="L109" s="8"/>
      <c r="M109" s="11"/>
      <c r="N109" s="12"/>
      <c r="O109" s="12"/>
      <c r="P109" s="117">
        <f t="shared" si="8"/>
        <v>0</v>
      </c>
      <c r="Q109" s="13"/>
      <c r="R109" s="18">
        <f t="shared" si="11"/>
        <v>0</v>
      </c>
      <c r="S109" s="19">
        <f t="shared" si="9"/>
        <v>0</v>
      </c>
      <c r="T109" s="10"/>
      <c r="U109" s="74"/>
      <c r="V109" s="57"/>
    </row>
    <row r="110" spans="1:22" ht="20.399999999999999" customHeight="1" x14ac:dyDescent="0.35">
      <c r="A110" s="10" t="s">
        <v>159</v>
      </c>
      <c r="B110" s="9"/>
      <c r="C110" s="9"/>
      <c r="D110" s="10"/>
      <c r="E110" s="9"/>
      <c r="F110" s="9"/>
      <c r="G110" s="10"/>
      <c r="H110" s="10"/>
      <c r="I110" s="10"/>
      <c r="J110" s="11"/>
      <c r="K110" s="17">
        <f t="shared" si="10"/>
        <v>0</v>
      </c>
      <c r="L110" s="8"/>
      <c r="M110" s="11"/>
      <c r="N110" s="12"/>
      <c r="O110" s="12"/>
      <c r="P110" s="117">
        <f t="shared" si="8"/>
        <v>0</v>
      </c>
      <c r="Q110" s="13"/>
      <c r="R110" s="18">
        <f t="shared" si="11"/>
        <v>0</v>
      </c>
      <c r="S110" s="19">
        <f t="shared" si="9"/>
        <v>0</v>
      </c>
      <c r="T110" s="10"/>
      <c r="U110" s="74"/>
      <c r="V110" s="57"/>
    </row>
    <row r="111" spans="1:22" ht="20.399999999999999" customHeight="1" x14ac:dyDescent="0.35">
      <c r="A111" s="10" t="s">
        <v>160</v>
      </c>
      <c r="B111" s="9"/>
      <c r="C111" s="9"/>
      <c r="D111" s="10"/>
      <c r="E111" s="9"/>
      <c r="F111" s="9"/>
      <c r="G111" s="10"/>
      <c r="H111" s="10"/>
      <c r="I111" s="10"/>
      <c r="J111" s="11"/>
      <c r="K111" s="17">
        <f t="shared" si="10"/>
        <v>0</v>
      </c>
      <c r="L111" s="8"/>
      <c r="M111" s="11"/>
      <c r="N111" s="12"/>
      <c r="O111" s="12"/>
      <c r="P111" s="117">
        <f t="shared" si="8"/>
        <v>0</v>
      </c>
      <c r="Q111" s="13"/>
      <c r="R111" s="18">
        <f t="shared" si="11"/>
        <v>0</v>
      </c>
      <c r="S111" s="19">
        <f t="shared" si="9"/>
        <v>0</v>
      </c>
      <c r="T111" s="10"/>
      <c r="U111" s="74"/>
      <c r="V111" s="57"/>
    </row>
    <row r="112" spans="1:22" ht="20.399999999999999" customHeight="1" x14ac:dyDescent="0.35">
      <c r="A112" s="10" t="s">
        <v>161</v>
      </c>
      <c r="B112" s="9"/>
      <c r="C112" s="9"/>
      <c r="D112" s="10"/>
      <c r="E112" s="9"/>
      <c r="F112" s="9"/>
      <c r="G112" s="10"/>
      <c r="H112" s="10"/>
      <c r="I112" s="10"/>
      <c r="J112" s="11"/>
      <c r="K112" s="17">
        <f t="shared" si="10"/>
        <v>0</v>
      </c>
      <c r="L112" s="8"/>
      <c r="M112" s="11"/>
      <c r="N112" s="12"/>
      <c r="O112" s="12"/>
      <c r="P112" s="117">
        <f t="shared" si="8"/>
        <v>0</v>
      </c>
      <c r="Q112" s="13"/>
      <c r="R112" s="18">
        <f t="shared" si="11"/>
        <v>0</v>
      </c>
      <c r="S112" s="19">
        <f t="shared" si="9"/>
        <v>0</v>
      </c>
      <c r="T112" s="10"/>
      <c r="U112" s="74"/>
      <c r="V112" s="57"/>
    </row>
    <row r="113" spans="1:22" ht="20.399999999999999" customHeight="1" x14ac:dyDescent="0.35">
      <c r="A113" s="10" t="s">
        <v>162</v>
      </c>
      <c r="B113" s="9"/>
      <c r="C113" s="9"/>
      <c r="D113" s="10"/>
      <c r="E113" s="9"/>
      <c r="F113" s="9"/>
      <c r="G113" s="10"/>
      <c r="H113" s="10"/>
      <c r="I113" s="10"/>
      <c r="J113" s="11"/>
      <c r="K113" s="17">
        <f t="shared" si="10"/>
        <v>0</v>
      </c>
      <c r="L113" s="8"/>
      <c r="M113" s="11"/>
      <c r="N113" s="12"/>
      <c r="O113" s="12"/>
      <c r="P113" s="117">
        <f t="shared" si="8"/>
        <v>0</v>
      </c>
      <c r="Q113" s="13"/>
      <c r="R113" s="18">
        <f t="shared" si="11"/>
        <v>0</v>
      </c>
      <c r="S113" s="19">
        <f t="shared" si="9"/>
        <v>0</v>
      </c>
      <c r="T113" s="10"/>
      <c r="U113" s="74"/>
      <c r="V113" s="57"/>
    </row>
    <row r="114" spans="1:22" ht="20.399999999999999" customHeight="1" x14ac:dyDescent="0.35">
      <c r="A114" s="10" t="s">
        <v>163</v>
      </c>
      <c r="B114" s="9"/>
      <c r="C114" s="9"/>
      <c r="D114" s="10"/>
      <c r="E114" s="9"/>
      <c r="F114" s="9"/>
      <c r="G114" s="10"/>
      <c r="H114" s="10"/>
      <c r="I114" s="10"/>
      <c r="J114" s="11"/>
      <c r="K114" s="17">
        <f t="shared" si="10"/>
        <v>0</v>
      </c>
      <c r="L114" s="8"/>
      <c r="M114" s="11"/>
      <c r="N114" s="12"/>
      <c r="O114" s="12"/>
      <c r="P114" s="117">
        <f t="shared" si="8"/>
        <v>0</v>
      </c>
      <c r="Q114" s="13"/>
      <c r="R114" s="18">
        <f t="shared" si="11"/>
        <v>0</v>
      </c>
      <c r="S114" s="19">
        <f t="shared" si="9"/>
        <v>0</v>
      </c>
      <c r="T114" s="10"/>
      <c r="U114" s="74"/>
      <c r="V114" s="57"/>
    </row>
    <row r="115" spans="1:22" ht="20.399999999999999" customHeight="1" x14ac:dyDescent="0.35">
      <c r="A115" s="10" t="s">
        <v>164</v>
      </c>
      <c r="B115" s="9"/>
      <c r="C115" s="9"/>
      <c r="D115" s="10"/>
      <c r="E115" s="9"/>
      <c r="F115" s="9"/>
      <c r="G115" s="10"/>
      <c r="H115" s="10"/>
      <c r="I115" s="10"/>
      <c r="J115" s="11"/>
      <c r="K115" s="17">
        <f t="shared" si="10"/>
        <v>0</v>
      </c>
      <c r="L115" s="8"/>
      <c r="M115" s="11"/>
      <c r="N115" s="12"/>
      <c r="O115" s="12"/>
      <c r="P115" s="117">
        <f t="shared" si="8"/>
        <v>0</v>
      </c>
      <c r="Q115" s="13"/>
      <c r="R115" s="18">
        <f t="shared" si="11"/>
        <v>0</v>
      </c>
      <c r="S115" s="19">
        <f t="shared" si="9"/>
        <v>0</v>
      </c>
      <c r="T115" s="10"/>
      <c r="U115" s="74"/>
      <c r="V115" s="57"/>
    </row>
    <row r="116" spans="1:22" ht="20.399999999999999" customHeight="1" x14ac:dyDescent="0.35">
      <c r="A116" s="10" t="s">
        <v>165</v>
      </c>
      <c r="B116" s="9"/>
      <c r="C116" s="9"/>
      <c r="D116" s="10"/>
      <c r="E116" s="9"/>
      <c r="F116" s="9"/>
      <c r="G116" s="10"/>
      <c r="H116" s="10"/>
      <c r="I116" s="10"/>
      <c r="J116" s="11"/>
      <c r="K116" s="17">
        <f t="shared" si="10"/>
        <v>0</v>
      </c>
      <c r="L116" s="8"/>
      <c r="M116" s="11"/>
      <c r="N116" s="12"/>
      <c r="O116" s="12"/>
      <c r="P116" s="117">
        <f t="shared" si="8"/>
        <v>0</v>
      </c>
      <c r="Q116" s="13"/>
      <c r="R116" s="18">
        <f t="shared" si="11"/>
        <v>0</v>
      </c>
      <c r="S116" s="19">
        <f t="shared" si="9"/>
        <v>0</v>
      </c>
      <c r="T116" s="10"/>
      <c r="U116" s="74"/>
      <c r="V116" s="57"/>
    </row>
    <row r="117" spans="1:22" ht="20.399999999999999" customHeight="1" x14ac:dyDescent="0.35">
      <c r="A117" s="10" t="s">
        <v>166</v>
      </c>
      <c r="B117" s="9"/>
      <c r="C117" s="9"/>
      <c r="D117" s="10"/>
      <c r="E117" s="9"/>
      <c r="F117" s="9"/>
      <c r="G117" s="10"/>
      <c r="H117" s="10"/>
      <c r="I117" s="10"/>
      <c r="J117" s="11"/>
      <c r="K117" s="17">
        <f t="shared" si="10"/>
        <v>0</v>
      </c>
      <c r="L117" s="8"/>
      <c r="M117" s="11"/>
      <c r="N117" s="12"/>
      <c r="O117" s="12"/>
      <c r="P117" s="117">
        <f t="shared" si="8"/>
        <v>0</v>
      </c>
      <c r="Q117" s="13"/>
      <c r="R117" s="18">
        <f t="shared" si="11"/>
        <v>0</v>
      </c>
      <c r="S117" s="19">
        <f t="shared" si="9"/>
        <v>0</v>
      </c>
      <c r="T117" s="10"/>
      <c r="U117" s="74"/>
      <c r="V117" s="57"/>
    </row>
    <row r="118" spans="1:22" ht="20.399999999999999" customHeight="1" x14ac:dyDescent="0.35">
      <c r="A118" s="10" t="s">
        <v>167</v>
      </c>
      <c r="B118" s="9"/>
      <c r="C118" s="9"/>
      <c r="D118" s="10"/>
      <c r="E118" s="9"/>
      <c r="F118" s="9"/>
      <c r="G118" s="10"/>
      <c r="H118" s="10"/>
      <c r="I118" s="10"/>
      <c r="J118" s="11"/>
      <c r="K118" s="17">
        <f t="shared" si="10"/>
        <v>0</v>
      </c>
      <c r="L118" s="8"/>
      <c r="M118" s="11"/>
      <c r="N118" s="12"/>
      <c r="O118" s="12"/>
      <c r="P118" s="117">
        <f t="shared" si="8"/>
        <v>0</v>
      </c>
      <c r="Q118" s="13"/>
      <c r="R118" s="18">
        <f t="shared" si="11"/>
        <v>0</v>
      </c>
      <c r="S118" s="19">
        <f t="shared" si="9"/>
        <v>0</v>
      </c>
      <c r="T118" s="10"/>
      <c r="U118" s="74"/>
      <c r="V118" s="57"/>
    </row>
    <row r="119" spans="1:22" ht="20.399999999999999" customHeight="1" x14ac:dyDescent="0.35">
      <c r="A119" s="10" t="s">
        <v>168</v>
      </c>
      <c r="B119" s="9"/>
      <c r="C119" s="9"/>
      <c r="D119" s="10"/>
      <c r="E119" s="9"/>
      <c r="F119" s="9"/>
      <c r="G119" s="10"/>
      <c r="H119" s="10"/>
      <c r="I119" s="10"/>
      <c r="J119" s="11"/>
      <c r="K119" s="17">
        <f t="shared" si="10"/>
        <v>0</v>
      </c>
      <c r="L119" s="8"/>
      <c r="M119" s="11"/>
      <c r="N119" s="12"/>
      <c r="O119" s="12"/>
      <c r="P119" s="117">
        <f t="shared" si="8"/>
        <v>0</v>
      </c>
      <c r="Q119" s="13"/>
      <c r="R119" s="18">
        <f t="shared" si="11"/>
        <v>0</v>
      </c>
      <c r="S119" s="19">
        <f t="shared" si="9"/>
        <v>0</v>
      </c>
      <c r="T119" s="10"/>
      <c r="U119" s="74"/>
      <c r="V119" s="57"/>
    </row>
    <row r="120" spans="1:22" ht="20.399999999999999" customHeight="1" x14ac:dyDescent="0.35">
      <c r="A120" s="10" t="s">
        <v>169</v>
      </c>
      <c r="B120" s="9"/>
      <c r="C120" s="9"/>
      <c r="D120" s="10"/>
      <c r="E120" s="9"/>
      <c r="F120" s="9"/>
      <c r="G120" s="10"/>
      <c r="H120" s="10"/>
      <c r="I120" s="10"/>
      <c r="J120" s="11"/>
      <c r="K120" s="17">
        <f t="shared" si="10"/>
        <v>0</v>
      </c>
      <c r="L120" s="8"/>
      <c r="M120" s="11"/>
      <c r="N120" s="12"/>
      <c r="O120" s="12"/>
      <c r="P120" s="117">
        <f t="shared" si="8"/>
        <v>0</v>
      </c>
      <c r="Q120" s="13"/>
      <c r="R120" s="18">
        <f t="shared" si="11"/>
        <v>0</v>
      </c>
      <c r="S120" s="19">
        <f t="shared" si="9"/>
        <v>0</v>
      </c>
      <c r="T120" s="10"/>
      <c r="U120" s="74"/>
      <c r="V120" s="57"/>
    </row>
    <row r="121" spans="1:22" ht="20.399999999999999" customHeight="1" x14ac:dyDescent="0.35">
      <c r="A121" s="10" t="s">
        <v>170</v>
      </c>
      <c r="B121" s="9"/>
      <c r="C121" s="9"/>
      <c r="D121" s="10"/>
      <c r="E121" s="9"/>
      <c r="F121" s="9"/>
      <c r="G121" s="10"/>
      <c r="H121" s="10"/>
      <c r="I121" s="10"/>
      <c r="J121" s="11"/>
      <c r="K121" s="17">
        <f t="shared" si="10"/>
        <v>0</v>
      </c>
      <c r="L121" s="8"/>
      <c r="M121" s="11"/>
      <c r="N121" s="12"/>
      <c r="O121" s="12"/>
      <c r="P121" s="117">
        <f t="shared" si="8"/>
        <v>0</v>
      </c>
      <c r="Q121" s="13"/>
      <c r="R121" s="18">
        <f t="shared" si="11"/>
        <v>0</v>
      </c>
      <c r="S121" s="19">
        <f t="shared" si="9"/>
        <v>0</v>
      </c>
      <c r="T121" s="10"/>
      <c r="U121" s="74"/>
      <c r="V121" s="57"/>
    </row>
    <row r="122" spans="1:22" ht="20.399999999999999" customHeight="1" x14ac:dyDescent="0.35">
      <c r="A122" s="10" t="s">
        <v>171</v>
      </c>
      <c r="B122" s="9"/>
      <c r="C122" s="9"/>
      <c r="D122" s="10"/>
      <c r="E122" s="9"/>
      <c r="F122" s="9"/>
      <c r="G122" s="10"/>
      <c r="H122" s="10"/>
      <c r="I122" s="10"/>
      <c r="J122" s="11"/>
      <c r="K122" s="17">
        <f t="shared" si="10"/>
        <v>0</v>
      </c>
      <c r="L122" s="8"/>
      <c r="M122" s="11"/>
      <c r="N122" s="12"/>
      <c r="O122" s="12"/>
      <c r="P122" s="117">
        <f t="shared" si="8"/>
        <v>0</v>
      </c>
      <c r="Q122" s="13"/>
      <c r="R122" s="18">
        <f t="shared" si="11"/>
        <v>0</v>
      </c>
      <c r="S122" s="19">
        <f t="shared" si="9"/>
        <v>0</v>
      </c>
      <c r="T122" s="10"/>
      <c r="U122" s="74"/>
      <c r="V122" s="57"/>
    </row>
    <row r="123" spans="1:22" ht="20.399999999999999" customHeight="1" x14ac:dyDescent="0.35">
      <c r="A123" s="10" t="s">
        <v>172</v>
      </c>
      <c r="B123" s="9"/>
      <c r="C123" s="9"/>
      <c r="D123" s="10"/>
      <c r="E123" s="9"/>
      <c r="F123" s="9"/>
      <c r="G123" s="10"/>
      <c r="H123" s="10"/>
      <c r="I123" s="10"/>
      <c r="J123" s="11"/>
      <c r="K123" s="17">
        <f t="shared" si="10"/>
        <v>0</v>
      </c>
      <c r="L123" s="8"/>
      <c r="M123" s="11"/>
      <c r="N123" s="12"/>
      <c r="O123" s="12"/>
      <c r="P123" s="117">
        <f t="shared" si="8"/>
        <v>0</v>
      </c>
      <c r="Q123" s="13"/>
      <c r="R123" s="18">
        <f t="shared" si="11"/>
        <v>0</v>
      </c>
      <c r="S123" s="19">
        <f t="shared" si="9"/>
        <v>0</v>
      </c>
      <c r="T123" s="10"/>
      <c r="U123" s="74"/>
      <c r="V123" s="57"/>
    </row>
    <row r="124" spans="1:22" ht="20.399999999999999" customHeight="1" x14ac:dyDescent="0.35">
      <c r="A124" s="10" t="s">
        <v>173</v>
      </c>
      <c r="B124" s="9"/>
      <c r="C124" s="9"/>
      <c r="D124" s="10"/>
      <c r="E124" s="9"/>
      <c r="F124" s="9"/>
      <c r="G124" s="10"/>
      <c r="H124" s="10"/>
      <c r="I124" s="10"/>
      <c r="J124" s="11"/>
      <c r="K124" s="17">
        <f t="shared" si="10"/>
        <v>0</v>
      </c>
      <c r="L124" s="8"/>
      <c r="M124" s="11"/>
      <c r="N124" s="12"/>
      <c r="O124" s="12"/>
      <c r="P124" s="117">
        <f t="shared" si="8"/>
        <v>0</v>
      </c>
      <c r="Q124" s="13"/>
      <c r="R124" s="18">
        <f t="shared" si="11"/>
        <v>0</v>
      </c>
      <c r="S124" s="19">
        <f t="shared" si="9"/>
        <v>0</v>
      </c>
      <c r="T124" s="10"/>
      <c r="U124" s="74"/>
      <c r="V124" s="57"/>
    </row>
    <row r="125" spans="1:22" ht="20.399999999999999" customHeight="1" x14ac:dyDescent="0.35">
      <c r="A125" s="10" t="s">
        <v>174</v>
      </c>
      <c r="B125" s="9"/>
      <c r="C125" s="9"/>
      <c r="D125" s="10"/>
      <c r="E125" s="9"/>
      <c r="F125" s="9"/>
      <c r="G125" s="10"/>
      <c r="H125" s="10"/>
      <c r="I125" s="10"/>
      <c r="J125" s="11"/>
      <c r="K125" s="17">
        <f t="shared" si="10"/>
        <v>0</v>
      </c>
      <c r="L125" s="8"/>
      <c r="M125" s="11"/>
      <c r="N125" s="12"/>
      <c r="O125" s="12"/>
      <c r="P125" s="117">
        <f t="shared" si="8"/>
        <v>0</v>
      </c>
      <c r="Q125" s="13"/>
      <c r="R125" s="18">
        <f t="shared" si="11"/>
        <v>0</v>
      </c>
      <c r="S125" s="19">
        <f t="shared" si="9"/>
        <v>0</v>
      </c>
      <c r="T125" s="10"/>
      <c r="U125" s="74"/>
      <c r="V125" s="57"/>
    </row>
    <row r="126" spans="1:22" ht="20.399999999999999" customHeight="1" x14ac:dyDescent="0.35">
      <c r="A126" s="10" t="s">
        <v>175</v>
      </c>
      <c r="B126" s="9"/>
      <c r="C126" s="9"/>
      <c r="D126" s="10"/>
      <c r="E126" s="9"/>
      <c r="F126" s="9"/>
      <c r="G126" s="10"/>
      <c r="H126" s="10"/>
      <c r="I126" s="10"/>
      <c r="J126" s="11"/>
      <c r="K126" s="17">
        <f t="shared" si="10"/>
        <v>0</v>
      </c>
      <c r="L126" s="8"/>
      <c r="M126" s="11"/>
      <c r="N126" s="12"/>
      <c r="O126" s="12"/>
      <c r="P126" s="117">
        <f t="shared" si="8"/>
        <v>0</v>
      </c>
      <c r="Q126" s="13"/>
      <c r="R126" s="18">
        <f t="shared" si="11"/>
        <v>0</v>
      </c>
      <c r="S126" s="19">
        <f t="shared" si="9"/>
        <v>0</v>
      </c>
      <c r="T126" s="10"/>
      <c r="U126" s="74"/>
      <c r="V126" s="57"/>
    </row>
    <row r="127" spans="1:22" ht="20.399999999999999" customHeight="1" x14ac:dyDescent="0.35">
      <c r="A127" s="10" t="s">
        <v>176</v>
      </c>
      <c r="B127" s="9"/>
      <c r="C127" s="9"/>
      <c r="D127" s="10"/>
      <c r="E127" s="9"/>
      <c r="F127" s="9"/>
      <c r="G127" s="10"/>
      <c r="H127" s="10"/>
      <c r="I127" s="10"/>
      <c r="J127" s="11"/>
      <c r="K127" s="17">
        <f t="shared" si="10"/>
        <v>0</v>
      </c>
      <c r="L127" s="8"/>
      <c r="M127" s="11"/>
      <c r="N127" s="12"/>
      <c r="O127" s="12"/>
      <c r="P127" s="117">
        <f t="shared" si="8"/>
        <v>0</v>
      </c>
      <c r="Q127" s="13"/>
      <c r="R127" s="18">
        <f t="shared" si="11"/>
        <v>0</v>
      </c>
      <c r="S127" s="19">
        <f t="shared" si="9"/>
        <v>0</v>
      </c>
      <c r="T127" s="10"/>
      <c r="U127" s="74"/>
      <c r="V127" s="57"/>
    </row>
    <row r="128" spans="1:22" ht="20.399999999999999" customHeight="1" x14ac:dyDescent="0.35">
      <c r="A128" s="10" t="s">
        <v>177</v>
      </c>
      <c r="B128" s="9"/>
      <c r="C128" s="9"/>
      <c r="D128" s="10"/>
      <c r="E128" s="9"/>
      <c r="F128" s="9"/>
      <c r="G128" s="10"/>
      <c r="H128" s="10"/>
      <c r="I128" s="10"/>
      <c r="J128" s="11"/>
      <c r="K128" s="17">
        <f t="shared" si="10"/>
        <v>0</v>
      </c>
      <c r="L128" s="8"/>
      <c r="M128" s="11"/>
      <c r="N128" s="12"/>
      <c r="O128" s="12"/>
      <c r="P128" s="117">
        <f t="shared" si="8"/>
        <v>0</v>
      </c>
      <c r="Q128" s="13"/>
      <c r="R128" s="18">
        <f t="shared" si="11"/>
        <v>0</v>
      </c>
      <c r="S128" s="19">
        <f t="shared" si="9"/>
        <v>0</v>
      </c>
      <c r="T128" s="10"/>
      <c r="U128" s="74"/>
      <c r="V128" s="57"/>
    </row>
    <row r="129" spans="1:22" ht="20.399999999999999" customHeight="1" x14ac:dyDescent="0.35">
      <c r="A129" s="10" t="s">
        <v>178</v>
      </c>
      <c r="B129" s="9"/>
      <c r="C129" s="9"/>
      <c r="D129" s="10"/>
      <c r="E129" s="9"/>
      <c r="F129" s="9"/>
      <c r="G129" s="10"/>
      <c r="H129" s="10"/>
      <c r="I129" s="10"/>
      <c r="J129" s="11"/>
      <c r="K129" s="17">
        <f t="shared" si="10"/>
        <v>0</v>
      </c>
      <c r="L129" s="8"/>
      <c r="M129" s="11"/>
      <c r="N129" s="12"/>
      <c r="O129" s="12"/>
      <c r="P129" s="117">
        <f t="shared" si="8"/>
        <v>0</v>
      </c>
      <c r="Q129" s="13"/>
      <c r="R129" s="18">
        <f t="shared" si="11"/>
        <v>0</v>
      </c>
      <c r="S129" s="19">
        <f t="shared" si="9"/>
        <v>0</v>
      </c>
      <c r="T129" s="10"/>
      <c r="U129" s="74"/>
      <c r="V129" s="57"/>
    </row>
    <row r="130" spans="1:22" ht="20.399999999999999" customHeight="1" x14ac:dyDescent="0.35">
      <c r="A130" s="10" t="s">
        <v>179</v>
      </c>
      <c r="B130" s="9"/>
      <c r="C130" s="9"/>
      <c r="D130" s="10"/>
      <c r="E130" s="9"/>
      <c r="F130" s="9"/>
      <c r="G130" s="10"/>
      <c r="H130" s="10"/>
      <c r="I130" s="10"/>
      <c r="J130" s="11"/>
      <c r="K130" s="17">
        <f t="shared" si="10"/>
        <v>0</v>
      </c>
      <c r="L130" s="8"/>
      <c r="M130" s="11"/>
      <c r="N130" s="12"/>
      <c r="O130" s="12"/>
      <c r="P130" s="117">
        <f t="shared" si="8"/>
        <v>0</v>
      </c>
      <c r="Q130" s="13"/>
      <c r="R130" s="18">
        <f t="shared" si="11"/>
        <v>0</v>
      </c>
      <c r="S130" s="19">
        <f t="shared" si="9"/>
        <v>0</v>
      </c>
      <c r="T130" s="10"/>
      <c r="U130" s="74"/>
      <c r="V130" s="57"/>
    </row>
    <row r="131" spans="1:22" ht="20.399999999999999" customHeight="1" x14ac:dyDescent="0.35">
      <c r="A131" s="10" t="s">
        <v>180</v>
      </c>
      <c r="B131" s="9"/>
      <c r="C131" s="9"/>
      <c r="D131" s="10"/>
      <c r="E131" s="9"/>
      <c r="F131" s="9"/>
      <c r="G131" s="10"/>
      <c r="H131" s="10"/>
      <c r="I131" s="10"/>
      <c r="J131" s="11"/>
      <c r="K131" s="17">
        <f t="shared" si="10"/>
        <v>0</v>
      </c>
      <c r="L131" s="8"/>
      <c r="M131" s="11"/>
      <c r="N131" s="12"/>
      <c r="O131" s="12"/>
      <c r="P131" s="117">
        <f t="shared" si="8"/>
        <v>0</v>
      </c>
      <c r="Q131" s="13"/>
      <c r="R131" s="18">
        <f t="shared" si="11"/>
        <v>0</v>
      </c>
      <c r="S131" s="19">
        <f t="shared" si="9"/>
        <v>0</v>
      </c>
      <c r="T131" s="10"/>
      <c r="U131" s="74"/>
      <c r="V131" s="57"/>
    </row>
    <row r="132" spans="1:22" ht="20.399999999999999" customHeight="1" x14ac:dyDescent="0.35">
      <c r="A132" s="10" t="s">
        <v>181</v>
      </c>
      <c r="B132" s="9"/>
      <c r="C132" s="9"/>
      <c r="D132" s="10"/>
      <c r="E132" s="9"/>
      <c r="F132" s="9"/>
      <c r="G132" s="10"/>
      <c r="H132" s="10"/>
      <c r="I132" s="10"/>
      <c r="J132" s="11"/>
      <c r="K132" s="17">
        <f t="shared" si="10"/>
        <v>0</v>
      </c>
      <c r="L132" s="8"/>
      <c r="M132" s="11"/>
      <c r="N132" s="12"/>
      <c r="O132" s="12"/>
      <c r="P132" s="117">
        <f t="shared" si="8"/>
        <v>0</v>
      </c>
      <c r="Q132" s="13"/>
      <c r="R132" s="18">
        <f t="shared" si="11"/>
        <v>0</v>
      </c>
      <c r="S132" s="19">
        <f t="shared" si="9"/>
        <v>0</v>
      </c>
      <c r="T132" s="10"/>
      <c r="U132" s="74"/>
      <c r="V132" s="57"/>
    </row>
    <row r="133" spans="1:22" ht="20.399999999999999" customHeight="1" x14ac:dyDescent="0.35">
      <c r="A133" s="10" t="s">
        <v>182</v>
      </c>
      <c r="B133" s="9"/>
      <c r="C133" s="9"/>
      <c r="D133" s="10"/>
      <c r="E133" s="9"/>
      <c r="F133" s="9"/>
      <c r="G133" s="10"/>
      <c r="H133" s="10"/>
      <c r="I133" s="10"/>
      <c r="J133" s="11"/>
      <c r="K133" s="17">
        <f t="shared" si="10"/>
        <v>0</v>
      </c>
      <c r="L133" s="8"/>
      <c r="M133" s="11"/>
      <c r="N133" s="12"/>
      <c r="O133" s="12"/>
      <c r="P133" s="117">
        <f t="shared" si="8"/>
        <v>0</v>
      </c>
      <c r="Q133" s="13"/>
      <c r="R133" s="18">
        <f t="shared" si="11"/>
        <v>0</v>
      </c>
      <c r="S133" s="19">
        <f t="shared" si="9"/>
        <v>0</v>
      </c>
      <c r="T133" s="10"/>
      <c r="U133" s="74"/>
      <c r="V133" s="57"/>
    </row>
    <row r="134" spans="1:22" ht="20.399999999999999" customHeight="1" x14ac:dyDescent="0.35">
      <c r="A134" s="10" t="s">
        <v>183</v>
      </c>
      <c r="B134" s="9"/>
      <c r="C134" s="9"/>
      <c r="D134" s="10"/>
      <c r="E134" s="9"/>
      <c r="F134" s="9"/>
      <c r="G134" s="10"/>
      <c r="H134" s="10"/>
      <c r="I134" s="10"/>
      <c r="J134" s="11"/>
      <c r="K134" s="17">
        <f t="shared" si="10"/>
        <v>0</v>
      </c>
      <c r="L134" s="8"/>
      <c r="M134" s="11"/>
      <c r="N134" s="12"/>
      <c r="O134" s="12"/>
      <c r="P134" s="117">
        <f t="shared" si="8"/>
        <v>0</v>
      </c>
      <c r="Q134" s="13"/>
      <c r="R134" s="18">
        <f t="shared" si="11"/>
        <v>0</v>
      </c>
      <c r="S134" s="19">
        <f t="shared" si="9"/>
        <v>0</v>
      </c>
      <c r="T134" s="10"/>
      <c r="U134" s="74"/>
      <c r="V134" s="57"/>
    </row>
    <row r="135" spans="1:22" ht="20.399999999999999" customHeight="1" x14ac:dyDescent="0.35">
      <c r="A135" s="10" t="s">
        <v>184</v>
      </c>
      <c r="B135" s="9"/>
      <c r="C135" s="9"/>
      <c r="D135" s="10"/>
      <c r="E135" s="9"/>
      <c r="F135" s="9"/>
      <c r="G135" s="10"/>
      <c r="H135" s="10"/>
      <c r="I135" s="10"/>
      <c r="J135" s="11"/>
      <c r="K135" s="17">
        <f t="shared" si="10"/>
        <v>0</v>
      </c>
      <c r="L135" s="8"/>
      <c r="M135" s="11"/>
      <c r="N135" s="12"/>
      <c r="O135" s="12"/>
      <c r="P135" s="117">
        <f t="shared" ref="P135:P198" si="12">IF(OR(L135="nee",J135="",M135="",N135="",O135=""),0,((DATEDIF(N135,O135+1,"m")*H135/12+DATEDIF(N135,O135+1,"md")*H135/365)*J135*M135))</f>
        <v>0</v>
      </c>
      <c r="Q135" s="13"/>
      <c r="R135" s="18">
        <f t="shared" si="11"/>
        <v>0</v>
      </c>
      <c r="S135" s="19">
        <f t="shared" ref="S135:S198" si="13">K135*R135</f>
        <v>0</v>
      </c>
      <c r="T135" s="10"/>
      <c r="U135" s="74"/>
      <c r="V135" s="57"/>
    </row>
    <row r="136" spans="1:22" ht="20.399999999999999" customHeight="1" x14ac:dyDescent="0.35">
      <c r="A136" s="10" t="s">
        <v>185</v>
      </c>
      <c r="B136" s="9"/>
      <c r="C136" s="9"/>
      <c r="D136" s="10"/>
      <c r="E136" s="9"/>
      <c r="F136" s="9"/>
      <c r="G136" s="10"/>
      <c r="H136" s="10"/>
      <c r="I136" s="10"/>
      <c r="J136" s="11"/>
      <c r="K136" s="17">
        <f t="shared" si="10"/>
        <v>0</v>
      </c>
      <c r="L136" s="8"/>
      <c r="M136" s="11"/>
      <c r="N136" s="12"/>
      <c r="O136" s="12"/>
      <c r="P136" s="117">
        <f t="shared" si="12"/>
        <v>0</v>
      </c>
      <c r="Q136" s="13"/>
      <c r="R136" s="18">
        <f t="shared" si="11"/>
        <v>0</v>
      </c>
      <c r="S136" s="19">
        <f t="shared" si="13"/>
        <v>0</v>
      </c>
      <c r="T136" s="10"/>
      <c r="U136" s="74"/>
      <c r="V136" s="57"/>
    </row>
    <row r="137" spans="1:22" ht="20.399999999999999" customHeight="1" x14ac:dyDescent="0.35">
      <c r="A137" s="10" t="s">
        <v>186</v>
      </c>
      <c r="B137" s="9"/>
      <c r="C137" s="9"/>
      <c r="D137" s="10"/>
      <c r="E137" s="9"/>
      <c r="F137" s="9"/>
      <c r="G137" s="10"/>
      <c r="H137" s="10"/>
      <c r="I137" s="10"/>
      <c r="J137" s="11"/>
      <c r="K137" s="17">
        <f t="shared" si="10"/>
        <v>0</v>
      </c>
      <c r="L137" s="8"/>
      <c r="M137" s="11"/>
      <c r="N137" s="12"/>
      <c r="O137" s="12"/>
      <c r="P137" s="117">
        <f t="shared" si="12"/>
        <v>0</v>
      </c>
      <c r="Q137" s="13"/>
      <c r="R137" s="18">
        <f t="shared" si="11"/>
        <v>0</v>
      </c>
      <c r="S137" s="19">
        <f t="shared" si="13"/>
        <v>0</v>
      </c>
      <c r="T137" s="10"/>
      <c r="U137" s="74"/>
      <c r="V137" s="57"/>
    </row>
    <row r="138" spans="1:22" ht="20.399999999999999" customHeight="1" x14ac:dyDescent="0.35">
      <c r="A138" s="10" t="s">
        <v>187</v>
      </c>
      <c r="B138" s="9"/>
      <c r="C138" s="9"/>
      <c r="D138" s="10"/>
      <c r="E138" s="9"/>
      <c r="F138" s="9"/>
      <c r="G138" s="10"/>
      <c r="H138" s="10"/>
      <c r="I138" s="10"/>
      <c r="J138" s="11"/>
      <c r="K138" s="17">
        <f t="shared" ref="K138:K201" si="14">IFERROR(I138*1.2%,0)</f>
        <v>0</v>
      </c>
      <c r="L138" s="8"/>
      <c r="M138" s="11"/>
      <c r="N138" s="12"/>
      <c r="O138" s="12"/>
      <c r="P138" s="117">
        <f t="shared" si="12"/>
        <v>0</v>
      </c>
      <c r="Q138" s="13"/>
      <c r="R138" s="18">
        <f t="shared" ref="R138:R201" si="15">IF(AND(P138="",Q138=""),0,P138+Q138)</f>
        <v>0</v>
      </c>
      <c r="S138" s="19">
        <f t="shared" si="13"/>
        <v>0</v>
      </c>
      <c r="T138" s="10"/>
      <c r="U138" s="74"/>
      <c r="V138" s="57"/>
    </row>
    <row r="139" spans="1:22" ht="20.399999999999999" customHeight="1" x14ac:dyDescent="0.35">
      <c r="A139" s="10" t="s">
        <v>188</v>
      </c>
      <c r="B139" s="9"/>
      <c r="C139" s="9"/>
      <c r="D139" s="10"/>
      <c r="E139" s="9"/>
      <c r="F139" s="9"/>
      <c r="G139" s="10"/>
      <c r="H139" s="10"/>
      <c r="I139" s="10"/>
      <c r="J139" s="11"/>
      <c r="K139" s="17">
        <f t="shared" si="14"/>
        <v>0</v>
      </c>
      <c r="L139" s="8"/>
      <c r="M139" s="11"/>
      <c r="N139" s="12"/>
      <c r="O139" s="12"/>
      <c r="P139" s="117">
        <f t="shared" si="12"/>
        <v>0</v>
      </c>
      <c r="Q139" s="13"/>
      <c r="R139" s="18">
        <f t="shared" si="15"/>
        <v>0</v>
      </c>
      <c r="S139" s="19">
        <f t="shared" si="13"/>
        <v>0</v>
      </c>
      <c r="T139" s="10"/>
      <c r="U139" s="74"/>
      <c r="V139" s="57"/>
    </row>
    <row r="140" spans="1:22" ht="20.399999999999999" customHeight="1" x14ac:dyDescent="0.35">
      <c r="A140" s="10" t="s">
        <v>189</v>
      </c>
      <c r="B140" s="9"/>
      <c r="C140" s="9"/>
      <c r="D140" s="10"/>
      <c r="E140" s="9"/>
      <c r="F140" s="9"/>
      <c r="G140" s="10"/>
      <c r="H140" s="10"/>
      <c r="I140" s="10"/>
      <c r="J140" s="11"/>
      <c r="K140" s="17">
        <f t="shared" si="14"/>
        <v>0</v>
      </c>
      <c r="L140" s="8"/>
      <c r="M140" s="11"/>
      <c r="N140" s="12"/>
      <c r="O140" s="12"/>
      <c r="P140" s="117">
        <f t="shared" si="12"/>
        <v>0</v>
      </c>
      <c r="Q140" s="13"/>
      <c r="R140" s="18">
        <f t="shared" si="15"/>
        <v>0</v>
      </c>
      <c r="S140" s="19">
        <f t="shared" si="13"/>
        <v>0</v>
      </c>
      <c r="T140" s="10"/>
      <c r="U140" s="74"/>
      <c r="V140" s="57"/>
    </row>
    <row r="141" spans="1:22" ht="20.399999999999999" customHeight="1" x14ac:dyDescent="0.35">
      <c r="A141" s="10" t="s">
        <v>190</v>
      </c>
      <c r="B141" s="9"/>
      <c r="C141" s="9"/>
      <c r="D141" s="10"/>
      <c r="E141" s="9"/>
      <c r="F141" s="9"/>
      <c r="G141" s="10"/>
      <c r="H141" s="10"/>
      <c r="I141" s="10"/>
      <c r="J141" s="11"/>
      <c r="K141" s="17">
        <f t="shared" si="14"/>
        <v>0</v>
      </c>
      <c r="L141" s="8"/>
      <c r="M141" s="11"/>
      <c r="N141" s="12"/>
      <c r="O141" s="12"/>
      <c r="P141" s="117">
        <f t="shared" si="12"/>
        <v>0</v>
      </c>
      <c r="Q141" s="13"/>
      <c r="R141" s="18">
        <f t="shared" si="15"/>
        <v>0</v>
      </c>
      <c r="S141" s="19">
        <f t="shared" si="13"/>
        <v>0</v>
      </c>
      <c r="T141" s="10"/>
      <c r="U141" s="74"/>
      <c r="V141" s="57"/>
    </row>
    <row r="142" spans="1:22" ht="20.399999999999999" customHeight="1" x14ac:dyDescent="0.35">
      <c r="A142" s="10" t="s">
        <v>191</v>
      </c>
      <c r="B142" s="9"/>
      <c r="C142" s="9"/>
      <c r="D142" s="10"/>
      <c r="E142" s="9"/>
      <c r="F142" s="9"/>
      <c r="G142" s="10"/>
      <c r="H142" s="10"/>
      <c r="I142" s="10"/>
      <c r="J142" s="11"/>
      <c r="K142" s="17">
        <f t="shared" si="14"/>
        <v>0</v>
      </c>
      <c r="L142" s="8"/>
      <c r="M142" s="11"/>
      <c r="N142" s="12"/>
      <c r="O142" s="12"/>
      <c r="P142" s="117">
        <f t="shared" si="12"/>
        <v>0</v>
      </c>
      <c r="Q142" s="13"/>
      <c r="R142" s="18">
        <f t="shared" si="15"/>
        <v>0</v>
      </c>
      <c r="S142" s="19">
        <f t="shared" si="13"/>
        <v>0</v>
      </c>
      <c r="T142" s="10"/>
      <c r="U142" s="74"/>
      <c r="V142" s="57"/>
    </row>
    <row r="143" spans="1:22" ht="20.399999999999999" customHeight="1" x14ac:dyDescent="0.35">
      <c r="A143" s="10" t="s">
        <v>192</v>
      </c>
      <c r="B143" s="9"/>
      <c r="C143" s="9"/>
      <c r="D143" s="10"/>
      <c r="E143" s="9"/>
      <c r="F143" s="9"/>
      <c r="G143" s="10"/>
      <c r="H143" s="10"/>
      <c r="I143" s="10"/>
      <c r="J143" s="11"/>
      <c r="K143" s="17">
        <f t="shared" si="14"/>
        <v>0</v>
      </c>
      <c r="L143" s="8"/>
      <c r="M143" s="11"/>
      <c r="N143" s="12"/>
      <c r="O143" s="12"/>
      <c r="P143" s="117">
        <f t="shared" si="12"/>
        <v>0</v>
      </c>
      <c r="Q143" s="13"/>
      <c r="R143" s="18">
        <f t="shared" si="15"/>
        <v>0</v>
      </c>
      <c r="S143" s="19">
        <f t="shared" si="13"/>
        <v>0</v>
      </c>
      <c r="T143" s="10"/>
      <c r="U143" s="74"/>
      <c r="V143" s="57"/>
    </row>
    <row r="144" spans="1:22" ht="20.399999999999999" customHeight="1" x14ac:dyDescent="0.35">
      <c r="A144" s="10" t="s">
        <v>193</v>
      </c>
      <c r="B144" s="9"/>
      <c r="C144" s="9"/>
      <c r="D144" s="10"/>
      <c r="E144" s="9"/>
      <c r="F144" s="9"/>
      <c r="G144" s="10"/>
      <c r="H144" s="10"/>
      <c r="I144" s="10"/>
      <c r="J144" s="11"/>
      <c r="K144" s="17">
        <f t="shared" si="14"/>
        <v>0</v>
      </c>
      <c r="L144" s="8"/>
      <c r="M144" s="11"/>
      <c r="N144" s="12"/>
      <c r="O144" s="12"/>
      <c r="P144" s="117">
        <f t="shared" si="12"/>
        <v>0</v>
      </c>
      <c r="Q144" s="13"/>
      <c r="R144" s="18">
        <f t="shared" si="15"/>
        <v>0</v>
      </c>
      <c r="S144" s="19">
        <f t="shared" si="13"/>
        <v>0</v>
      </c>
      <c r="T144" s="10"/>
      <c r="U144" s="74"/>
      <c r="V144" s="57"/>
    </row>
    <row r="145" spans="1:22" ht="20.399999999999999" customHeight="1" x14ac:dyDescent="0.35">
      <c r="A145" s="10" t="s">
        <v>194</v>
      </c>
      <c r="B145" s="9"/>
      <c r="C145" s="9"/>
      <c r="D145" s="10"/>
      <c r="E145" s="9"/>
      <c r="F145" s="9"/>
      <c r="G145" s="10"/>
      <c r="H145" s="10"/>
      <c r="I145" s="10"/>
      <c r="J145" s="11"/>
      <c r="K145" s="17">
        <f t="shared" si="14"/>
        <v>0</v>
      </c>
      <c r="L145" s="8"/>
      <c r="M145" s="11"/>
      <c r="N145" s="12"/>
      <c r="O145" s="12"/>
      <c r="P145" s="117">
        <f t="shared" si="12"/>
        <v>0</v>
      </c>
      <c r="Q145" s="13"/>
      <c r="R145" s="18">
        <f t="shared" si="15"/>
        <v>0</v>
      </c>
      <c r="S145" s="19">
        <f t="shared" si="13"/>
        <v>0</v>
      </c>
      <c r="T145" s="10"/>
      <c r="U145" s="74"/>
      <c r="V145" s="57"/>
    </row>
    <row r="146" spans="1:22" ht="20.399999999999999" customHeight="1" x14ac:dyDescent="0.35">
      <c r="A146" s="10" t="s">
        <v>195</v>
      </c>
      <c r="B146" s="9"/>
      <c r="C146" s="9"/>
      <c r="D146" s="10"/>
      <c r="E146" s="9"/>
      <c r="F146" s="9"/>
      <c r="G146" s="10"/>
      <c r="H146" s="10"/>
      <c r="I146" s="10"/>
      <c r="J146" s="11"/>
      <c r="K146" s="17">
        <f t="shared" si="14"/>
        <v>0</v>
      </c>
      <c r="L146" s="8"/>
      <c r="M146" s="11"/>
      <c r="N146" s="12"/>
      <c r="O146" s="12"/>
      <c r="P146" s="117">
        <f t="shared" si="12"/>
        <v>0</v>
      </c>
      <c r="Q146" s="13"/>
      <c r="R146" s="18">
        <f t="shared" si="15"/>
        <v>0</v>
      </c>
      <c r="S146" s="19">
        <f t="shared" si="13"/>
        <v>0</v>
      </c>
      <c r="T146" s="10"/>
      <c r="U146" s="74"/>
      <c r="V146" s="57"/>
    </row>
    <row r="147" spans="1:22" ht="20.399999999999999" customHeight="1" x14ac:dyDescent="0.35">
      <c r="A147" s="10" t="s">
        <v>196</v>
      </c>
      <c r="B147" s="9"/>
      <c r="C147" s="9"/>
      <c r="D147" s="10"/>
      <c r="E147" s="9"/>
      <c r="F147" s="9"/>
      <c r="G147" s="10"/>
      <c r="H147" s="10"/>
      <c r="I147" s="10"/>
      <c r="J147" s="11"/>
      <c r="K147" s="17">
        <f t="shared" si="14"/>
        <v>0</v>
      </c>
      <c r="L147" s="8"/>
      <c r="M147" s="11"/>
      <c r="N147" s="12"/>
      <c r="O147" s="12"/>
      <c r="P147" s="117">
        <f t="shared" si="12"/>
        <v>0</v>
      </c>
      <c r="Q147" s="13"/>
      <c r="R147" s="18">
        <f t="shared" si="15"/>
        <v>0</v>
      </c>
      <c r="S147" s="19">
        <f t="shared" si="13"/>
        <v>0</v>
      </c>
      <c r="T147" s="10"/>
      <c r="U147" s="74"/>
      <c r="V147" s="57"/>
    </row>
    <row r="148" spans="1:22" ht="20.399999999999999" customHeight="1" x14ac:dyDescent="0.35">
      <c r="A148" s="10" t="s">
        <v>197</v>
      </c>
      <c r="B148" s="9"/>
      <c r="C148" s="9"/>
      <c r="D148" s="10"/>
      <c r="E148" s="9"/>
      <c r="F148" s="9"/>
      <c r="G148" s="10"/>
      <c r="H148" s="10"/>
      <c r="I148" s="10"/>
      <c r="J148" s="11"/>
      <c r="K148" s="17">
        <f t="shared" si="14"/>
        <v>0</v>
      </c>
      <c r="L148" s="8"/>
      <c r="M148" s="11"/>
      <c r="N148" s="12"/>
      <c r="O148" s="12"/>
      <c r="P148" s="117">
        <f t="shared" si="12"/>
        <v>0</v>
      </c>
      <c r="Q148" s="13"/>
      <c r="R148" s="18">
        <f t="shared" si="15"/>
        <v>0</v>
      </c>
      <c r="S148" s="19">
        <f t="shared" si="13"/>
        <v>0</v>
      </c>
      <c r="T148" s="10"/>
      <c r="U148" s="74"/>
      <c r="V148" s="57"/>
    </row>
    <row r="149" spans="1:22" ht="20.399999999999999" customHeight="1" x14ac:dyDescent="0.35">
      <c r="A149" s="10" t="s">
        <v>198</v>
      </c>
      <c r="B149" s="9"/>
      <c r="C149" s="9"/>
      <c r="D149" s="10"/>
      <c r="E149" s="9"/>
      <c r="F149" s="9"/>
      <c r="G149" s="10"/>
      <c r="H149" s="10"/>
      <c r="I149" s="10"/>
      <c r="J149" s="11"/>
      <c r="K149" s="17">
        <f t="shared" si="14"/>
        <v>0</v>
      </c>
      <c r="L149" s="8"/>
      <c r="M149" s="11"/>
      <c r="N149" s="12"/>
      <c r="O149" s="12"/>
      <c r="P149" s="117">
        <f t="shared" si="12"/>
        <v>0</v>
      </c>
      <c r="Q149" s="13"/>
      <c r="R149" s="18">
        <f t="shared" si="15"/>
        <v>0</v>
      </c>
      <c r="S149" s="19">
        <f t="shared" si="13"/>
        <v>0</v>
      </c>
      <c r="T149" s="10"/>
      <c r="U149" s="74"/>
      <c r="V149" s="57"/>
    </row>
    <row r="150" spans="1:22" ht="20.399999999999999" customHeight="1" x14ac:dyDescent="0.35">
      <c r="A150" s="10" t="s">
        <v>199</v>
      </c>
      <c r="B150" s="9"/>
      <c r="C150" s="9"/>
      <c r="D150" s="10"/>
      <c r="E150" s="9"/>
      <c r="F150" s="9"/>
      <c r="G150" s="10"/>
      <c r="H150" s="10"/>
      <c r="I150" s="10"/>
      <c r="J150" s="11"/>
      <c r="K150" s="17">
        <f t="shared" si="14"/>
        <v>0</v>
      </c>
      <c r="L150" s="8"/>
      <c r="M150" s="11"/>
      <c r="N150" s="12"/>
      <c r="O150" s="12"/>
      <c r="P150" s="117">
        <f t="shared" si="12"/>
        <v>0</v>
      </c>
      <c r="Q150" s="13"/>
      <c r="R150" s="18">
        <f t="shared" si="15"/>
        <v>0</v>
      </c>
      <c r="S150" s="19">
        <f t="shared" si="13"/>
        <v>0</v>
      </c>
      <c r="T150" s="10"/>
      <c r="U150" s="74"/>
      <c r="V150" s="57"/>
    </row>
    <row r="151" spans="1:22" ht="20.399999999999999" customHeight="1" x14ac:dyDescent="0.35">
      <c r="A151" s="10" t="s">
        <v>200</v>
      </c>
      <c r="B151" s="9"/>
      <c r="C151" s="9"/>
      <c r="D151" s="10"/>
      <c r="E151" s="9"/>
      <c r="F151" s="9"/>
      <c r="G151" s="10"/>
      <c r="H151" s="10"/>
      <c r="I151" s="10"/>
      <c r="J151" s="11"/>
      <c r="K151" s="17">
        <f t="shared" si="14"/>
        <v>0</v>
      </c>
      <c r="L151" s="8"/>
      <c r="M151" s="11"/>
      <c r="N151" s="12"/>
      <c r="O151" s="12"/>
      <c r="P151" s="117">
        <f t="shared" si="12"/>
        <v>0</v>
      </c>
      <c r="Q151" s="13"/>
      <c r="R151" s="18">
        <f t="shared" si="15"/>
        <v>0</v>
      </c>
      <c r="S151" s="19">
        <f t="shared" si="13"/>
        <v>0</v>
      </c>
      <c r="T151" s="10"/>
      <c r="U151" s="74"/>
      <c r="V151" s="57"/>
    </row>
    <row r="152" spans="1:22" ht="20.399999999999999" customHeight="1" x14ac:dyDescent="0.35">
      <c r="A152" s="10" t="s">
        <v>201</v>
      </c>
      <c r="B152" s="9"/>
      <c r="C152" s="9"/>
      <c r="D152" s="10"/>
      <c r="E152" s="9"/>
      <c r="F152" s="9"/>
      <c r="G152" s="10"/>
      <c r="H152" s="10"/>
      <c r="I152" s="10"/>
      <c r="J152" s="11"/>
      <c r="K152" s="17">
        <f t="shared" si="14"/>
        <v>0</v>
      </c>
      <c r="L152" s="8"/>
      <c r="M152" s="11"/>
      <c r="N152" s="12"/>
      <c r="O152" s="12"/>
      <c r="P152" s="117">
        <f t="shared" si="12"/>
        <v>0</v>
      </c>
      <c r="Q152" s="13"/>
      <c r="R152" s="18">
        <f t="shared" si="15"/>
        <v>0</v>
      </c>
      <c r="S152" s="19">
        <f t="shared" si="13"/>
        <v>0</v>
      </c>
      <c r="T152" s="10"/>
      <c r="U152" s="74"/>
      <c r="V152" s="57"/>
    </row>
    <row r="153" spans="1:22" ht="20.399999999999999" customHeight="1" x14ac:dyDescent="0.35">
      <c r="A153" s="10" t="s">
        <v>202</v>
      </c>
      <c r="B153" s="9"/>
      <c r="C153" s="9"/>
      <c r="D153" s="10"/>
      <c r="E153" s="9"/>
      <c r="F153" s="9"/>
      <c r="G153" s="10"/>
      <c r="H153" s="10"/>
      <c r="I153" s="10"/>
      <c r="J153" s="11"/>
      <c r="K153" s="17">
        <f t="shared" si="14"/>
        <v>0</v>
      </c>
      <c r="L153" s="8"/>
      <c r="M153" s="11"/>
      <c r="N153" s="12"/>
      <c r="O153" s="12"/>
      <c r="P153" s="117">
        <f t="shared" si="12"/>
        <v>0</v>
      </c>
      <c r="Q153" s="13"/>
      <c r="R153" s="18">
        <f t="shared" si="15"/>
        <v>0</v>
      </c>
      <c r="S153" s="19">
        <f t="shared" si="13"/>
        <v>0</v>
      </c>
      <c r="T153" s="10"/>
      <c r="U153" s="74"/>
      <c r="V153" s="57"/>
    </row>
    <row r="154" spans="1:22" ht="20.399999999999999" customHeight="1" x14ac:dyDescent="0.35">
      <c r="A154" s="10" t="s">
        <v>203</v>
      </c>
      <c r="B154" s="9"/>
      <c r="C154" s="9"/>
      <c r="D154" s="10"/>
      <c r="E154" s="9"/>
      <c r="F154" s="9"/>
      <c r="G154" s="10"/>
      <c r="H154" s="10"/>
      <c r="I154" s="10"/>
      <c r="J154" s="11"/>
      <c r="K154" s="17">
        <f t="shared" si="14"/>
        <v>0</v>
      </c>
      <c r="L154" s="8"/>
      <c r="M154" s="11"/>
      <c r="N154" s="12"/>
      <c r="O154" s="12"/>
      <c r="P154" s="117">
        <f t="shared" si="12"/>
        <v>0</v>
      </c>
      <c r="Q154" s="13"/>
      <c r="R154" s="18">
        <f t="shared" si="15"/>
        <v>0</v>
      </c>
      <c r="S154" s="19">
        <f t="shared" si="13"/>
        <v>0</v>
      </c>
      <c r="T154" s="10"/>
      <c r="U154" s="74"/>
      <c r="V154" s="57"/>
    </row>
    <row r="155" spans="1:22" ht="20.399999999999999" customHeight="1" x14ac:dyDescent="0.35">
      <c r="A155" s="10" t="s">
        <v>204</v>
      </c>
      <c r="B155" s="9"/>
      <c r="C155" s="9"/>
      <c r="D155" s="10"/>
      <c r="E155" s="9"/>
      <c r="F155" s="9"/>
      <c r="G155" s="10"/>
      <c r="H155" s="10"/>
      <c r="I155" s="10"/>
      <c r="J155" s="11"/>
      <c r="K155" s="17">
        <f t="shared" si="14"/>
        <v>0</v>
      </c>
      <c r="L155" s="8"/>
      <c r="M155" s="11"/>
      <c r="N155" s="12"/>
      <c r="O155" s="12"/>
      <c r="P155" s="117">
        <f t="shared" si="12"/>
        <v>0</v>
      </c>
      <c r="Q155" s="13"/>
      <c r="R155" s="18">
        <f t="shared" si="15"/>
        <v>0</v>
      </c>
      <c r="S155" s="19">
        <f t="shared" si="13"/>
        <v>0</v>
      </c>
      <c r="T155" s="10"/>
      <c r="U155" s="74"/>
      <c r="V155" s="57"/>
    </row>
    <row r="156" spans="1:22" ht="20.399999999999999" customHeight="1" x14ac:dyDescent="0.35">
      <c r="A156" s="10" t="s">
        <v>205</v>
      </c>
      <c r="B156" s="9"/>
      <c r="C156" s="9"/>
      <c r="D156" s="10"/>
      <c r="E156" s="9"/>
      <c r="F156" s="9"/>
      <c r="G156" s="10"/>
      <c r="H156" s="10"/>
      <c r="I156" s="10"/>
      <c r="J156" s="11"/>
      <c r="K156" s="17">
        <f t="shared" si="14"/>
        <v>0</v>
      </c>
      <c r="L156" s="8"/>
      <c r="M156" s="11"/>
      <c r="N156" s="12"/>
      <c r="O156" s="12"/>
      <c r="P156" s="117">
        <f t="shared" si="12"/>
        <v>0</v>
      </c>
      <c r="Q156" s="13"/>
      <c r="R156" s="18">
        <f t="shared" si="15"/>
        <v>0</v>
      </c>
      <c r="S156" s="19">
        <f t="shared" si="13"/>
        <v>0</v>
      </c>
      <c r="T156" s="10"/>
      <c r="U156" s="74"/>
      <c r="V156" s="57"/>
    </row>
    <row r="157" spans="1:22" ht="20.399999999999999" customHeight="1" x14ac:dyDescent="0.35">
      <c r="A157" s="10" t="s">
        <v>206</v>
      </c>
      <c r="B157" s="9"/>
      <c r="C157" s="9"/>
      <c r="D157" s="10"/>
      <c r="E157" s="9"/>
      <c r="F157" s="9"/>
      <c r="G157" s="10"/>
      <c r="H157" s="10"/>
      <c r="I157" s="10"/>
      <c r="J157" s="11"/>
      <c r="K157" s="17">
        <f t="shared" si="14"/>
        <v>0</v>
      </c>
      <c r="L157" s="8"/>
      <c r="M157" s="11"/>
      <c r="N157" s="12"/>
      <c r="O157" s="12"/>
      <c r="P157" s="117">
        <f t="shared" si="12"/>
        <v>0</v>
      </c>
      <c r="Q157" s="13"/>
      <c r="R157" s="18">
        <f t="shared" si="15"/>
        <v>0</v>
      </c>
      <c r="S157" s="19">
        <f t="shared" si="13"/>
        <v>0</v>
      </c>
      <c r="T157" s="10"/>
      <c r="U157" s="74"/>
      <c r="V157" s="57"/>
    </row>
    <row r="158" spans="1:22" ht="20.399999999999999" customHeight="1" x14ac:dyDescent="0.35">
      <c r="A158" s="10" t="s">
        <v>207</v>
      </c>
      <c r="B158" s="9"/>
      <c r="C158" s="9"/>
      <c r="D158" s="10"/>
      <c r="E158" s="9"/>
      <c r="F158" s="9"/>
      <c r="G158" s="10"/>
      <c r="H158" s="10"/>
      <c r="I158" s="10"/>
      <c r="J158" s="11"/>
      <c r="K158" s="17">
        <f t="shared" si="14"/>
        <v>0</v>
      </c>
      <c r="L158" s="8"/>
      <c r="M158" s="11"/>
      <c r="N158" s="12"/>
      <c r="O158" s="12"/>
      <c r="P158" s="117">
        <f t="shared" si="12"/>
        <v>0</v>
      </c>
      <c r="Q158" s="13"/>
      <c r="R158" s="18">
        <f t="shared" si="15"/>
        <v>0</v>
      </c>
      <c r="S158" s="19">
        <f t="shared" si="13"/>
        <v>0</v>
      </c>
      <c r="T158" s="10"/>
      <c r="U158" s="74"/>
      <c r="V158" s="57"/>
    </row>
    <row r="159" spans="1:22" ht="20.399999999999999" customHeight="1" x14ac:dyDescent="0.35">
      <c r="A159" s="10" t="s">
        <v>208</v>
      </c>
      <c r="B159" s="9"/>
      <c r="C159" s="9"/>
      <c r="D159" s="10"/>
      <c r="E159" s="9"/>
      <c r="F159" s="9"/>
      <c r="G159" s="10"/>
      <c r="H159" s="10"/>
      <c r="I159" s="10"/>
      <c r="J159" s="11"/>
      <c r="K159" s="17">
        <f t="shared" si="14"/>
        <v>0</v>
      </c>
      <c r="L159" s="8"/>
      <c r="M159" s="11"/>
      <c r="N159" s="12"/>
      <c r="O159" s="12"/>
      <c r="P159" s="117">
        <f t="shared" si="12"/>
        <v>0</v>
      </c>
      <c r="Q159" s="13"/>
      <c r="R159" s="18">
        <f t="shared" si="15"/>
        <v>0</v>
      </c>
      <c r="S159" s="19">
        <f t="shared" si="13"/>
        <v>0</v>
      </c>
      <c r="T159" s="10"/>
      <c r="U159" s="74"/>
      <c r="V159" s="57"/>
    </row>
    <row r="160" spans="1:22" ht="20.399999999999999" customHeight="1" x14ac:dyDescent="0.35">
      <c r="A160" s="10" t="s">
        <v>209</v>
      </c>
      <c r="B160" s="9"/>
      <c r="C160" s="9"/>
      <c r="D160" s="10"/>
      <c r="E160" s="9"/>
      <c r="F160" s="9"/>
      <c r="G160" s="10"/>
      <c r="H160" s="10"/>
      <c r="I160" s="10"/>
      <c r="J160" s="11"/>
      <c r="K160" s="17">
        <f t="shared" si="14"/>
        <v>0</v>
      </c>
      <c r="L160" s="8"/>
      <c r="M160" s="11"/>
      <c r="N160" s="12"/>
      <c r="O160" s="12"/>
      <c r="P160" s="117">
        <f t="shared" si="12"/>
        <v>0</v>
      </c>
      <c r="Q160" s="13"/>
      <c r="R160" s="18">
        <f t="shared" si="15"/>
        <v>0</v>
      </c>
      <c r="S160" s="19">
        <f t="shared" si="13"/>
        <v>0</v>
      </c>
      <c r="T160" s="10"/>
      <c r="U160" s="74"/>
      <c r="V160" s="57"/>
    </row>
    <row r="161" spans="1:22" ht="20.399999999999999" customHeight="1" x14ac:dyDescent="0.35">
      <c r="A161" s="10" t="s">
        <v>210</v>
      </c>
      <c r="B161" s="9"/>
      <c r="C161" s="9"/>
      <c r="D161" s="10"/>
      <c r="E161" s="9"/>
      <c r="F161" s="9"/>
      <c r="G161" s="10"/>
      <c r="H161" s="10"/>
      <c r="I161" s="10"/>
      <c r="J161" s="11"/>
      <c r="K161" s="17">
        <f t="shared" si="14"/>
        <v>0</v>
      </c>
      <c r="L161" s="8"/>
      <c r="M161" s="11"/>
      <c r="N161" s="12"/>
      <c r="O161" s="12"/>
      <c r="P161" s="117">
        <f t="shared" si="12"/>
        <v>0</v>
      </c>
      <c r="Q161" s="13"/>
      <c r="R161" s="18">
        <f t="shared" si="15"/>
        <v>0</v>
      </c>
      <c r="S161" s="19">
        <f t="shared" si="13"/>
        <v>0</v>
      </c>
      <c r="T161" s="10"/>
      <c r="U161" s="74"/>
      <c r="V161" s="57"/>
    </row>
    <row r="162" spans="1:22" ht="20.399999999999999" customHeight="1" x14ac:dyDescent="0.35">
      <c r="A162" s="10" t="s">
        <v>211</v>
      </c>
      <c r="B162" s="9"/>
      <c r="C162" s="9"/>
      <c r="D162" s="10"/>
      <c r="E162" s="9"/>
      <c r="F162" s="9"/>
      <c r="G162" s="10"/>
      <c r="H162" s="10"/>
      <c r="I162" s="10"/>
      <c r="J162" s="11"/>
      <c r="K162" s="17">
        <f t="shared" si="14"/>
        <v>0</v>
      </c>
      <c r="L162" s="8"/>
      <c r="M162" s="11"/>
      <c r="N162" s="12"/>
      <c r="O162" s="12"/>
      <c r="P162" s="117">
        <f t="shared" si="12"/>
        <v>0</v>
      </c>
      <c r="Q162" s="13"/>
      <c r="R162" s="18">
        <f t="shared" si="15"/>
        <v>0</v>
      </c>
      <c r="S162" s="19">
        <f t="shared" si="13"/>
        <v>0</v>
      </c>
      <c r="T162" s="10"/>
      <c r="U162" s="74"/>
      <c r="V162" s="57"/>
    </row>
    <row r="163" spans="1:22" ht="20.399999999999999" customHeight="1" x14ac:dyDescent="0.35">
      <c r="A163" s="10" t="s">
        <v>212</v>
      </c>
      <c r="B163" s="9"/>
      <c r="C163" s="9"/>
      <c r="D163" s="10"/>
      <c r="E163" s="9"/>
      <c r="F163" s="9"/>
      <c r="G163" s="10"/>
      <c r="H163" s="10"/>
      <c r="I163" s="10"/>
      <c r="J163" s="11"/>
      <c r="K163" s="17">
        <f t="shared" si="14"/>
        <v>0</v>
      </c>
      <c r="L163" s="8"/>
      <c r="M163" s="11"/>
      <c r="N163" s="12"/>
      <c r="O163" s="12"/>
      <c r="P163" s="117">
        <f t="shared" si="12"/>
        <v>0</v>
      </c>
      <c r="Q163" s="13"/>
      <c r="R163" s="18">
        <f t="shared" si="15"/>
        <v>0</v>
      </c>
      <c r="S163" s="19">
        <f t="shared" si="13"/>
        <v>0</v>
      </c>
      <c r="T163" s="10"/>
      <c r="U163" s="74"/>
      <c r="V163" s="57"/>
    </row>
    <row r="164" spans="1:22" ht="20.399999999999999" customHeight="1" x14ac:dyDescent="0.35">
      <c r="A164" s="10" t="s">
        <v>213</v>
      </c>
      <c r="B164" s="9"/>
      <c r="C164" s="9"/>
      <c r="D164" s="10"/>
      <c r="E164" s="9"/>
      <c r="F164" s="9"/>
      <c r="G164" s="10"/>
      <c r="H164" s="10"/>
      <c r="I164" s="10"/>
      <c r="J164" s="11"/>
      <c r="K164" s="17">
        <f t="shared" si="14"/>
        <v>0</v>
      </c>
      <c r="L164" s="8"/>
      <c r="M164" s="11"/>
      <c r="N164" s="12"/>
      <c r="O164" s="12"/>
      <c r="P164" s="117">
        <f t="shared" si="12"/>
        <v>0</v>
      </c>
      <c r="Q164" s="13"/>
      <c r="R164" s="18">
        <f t="shared" si="15"/>
        <v>0</v>
      </c>
      <c r="S164" s="19">
        <f t="shared" si="13"/>
        <v>0</v>
      </c>
      <c r="T164" s="10"/>
      <c r="U164" s="74"/>
      <c r="V164" s="57"/>
    </row>
    <row r="165" spans="1:22" ht="20.399999999999999" customHeight="1" x14ac:dyDescent="0.35">
      <c r="A165" s="10" t="s">
        <v>214</v>
      </c>
      <c r="B165" s="9"/>
      <c r="C165" s="9"/>
      <c r="D165" s="10"/>
      <c r="E165" s="9"/>
      <c r="F165" s="9"/>
      <c r="G165" s="10"/>
      <c r="H165" s="10"/>
      <c r="I165" s="10"/>
      <c r="J165" s="11"/>
      <c r="K165" s="17">
        <f t="shared" si="14"/>
        <v>0</v>
      </c>
      <c r="L165" s="8"/>
      <c r="M165" s="11"/>
      <c r="N165" s="12"/>
      <c r="O165" s="12"/>
      <c r="P165" s="117">
        <f t="shared" si="12"/>
        <v>0</v>
      </c>
      <c r="Q165" s="13"/>
      <c r="R165" s="18">
        <f t="shared" si="15"/>
        <v>0</v>
      </c>
      <c r="S165" s="19">
        <f t="shared" si="13"/>
        <v>0</v>
      </c>
      <c r="T165" s="10"/>
      <c r="U165" s="74"/>
      <c r="V165" s="57"/>
    </row>
    <row r="166" spans="1:22" ht="20.399999999999999" customHeight="1" x14ac:dyDescent="0.35">
      <c r="A166" s="10" t="s">
        <v>215</v>
      </c>
      <c r="B166" s="9"/>
      <c r="C166" s="9"/>
      <c r="D166" s="10"/>
      <c r="E166" s="9"/>
      <c r="F166" s="9"/>
      <c r="G166" s="10"/>
      <c r="H166" s="10"/>
      <c r="I166" s="10"/>
      <c r="J166" s="11"/>
      <c r="K166" s="17">
        <f t="shared" si="14"/>
        <v>0</v>
      </c>
      <c r="L166" s="8"/>
      <c r="M166" s="11"/>
      <c r="N166" s="12"/>
      <c r="O166" s="12"/>
      <c r="P166" s="117">
        <f t="shared" si="12"/>
        <v>0</v>
      </c>
      <c r="Q166" s="13"/>
      <c r="R166" s="18">
        <f t="shared" si="15"/>
        <v>0</v>
      </c>
      <c r="S166" s="19">
        <f t="shared" si="13"/>
        <v>0</v>
      </c>
      <c r="T166" s="10"/>
      <c r="U166" s="74"/>
      <c r="V166" s="57"/>
    </row>
    <row r="167" spans="1:22" ht="20.399999999999999" customHeight="1" x14ac:dyDescent="0.35">
      <c r="A167" s="10" t="s">
        <v>216</v>
      </c>
      <c r="B167" s="9"/>
      <c r="C167" s="9"/>
      <c r="D167" s="10"/>
      <c r="E167" s="9"/>
      <c r="F167" s="9"/>
      <c r="G167" s="10"/>
      <c r="H167" s="10"/>
      <c r="I167" s="10"/>
      <c r="J167" s="11"/>
      <c r="K167" s="17">
        <f t="shared" si="14"/>
        <v>0</v>
      </c>
      <c r="L167" s="8"/>
      <c r="M167" s="11"/>
      <c r="N167" s="12"/>
      <c r="O167" s="12"/>
      <c r="P167" s="117">
        <f t="shared" si="12"/>
        <v>0</v>
      </c>
      <c r="Q167" s="13"/>
      <c r="R167" s="18">
        <f t="shared" si="15"/>
        <v>0</v>
      </c>
      <c r="S167" s="19">
        <f t="shared" si="13"/>
        <v>0</v>
      </c>
      <c r="T167" s="10"/>
      <c r="U167" s="74"/>
      <c r="V167" s="57"/>
    </row>
    <row r="168" spans="1:22" ht="20.399999999999999" customHeight="1" x14ac:dyDescent="0.35">
      <c r="A168" s="10" t="s">
        <v>217</v>
      </c>
      <c r="B168" s="9"/>
      <c r="C168" s="9"/>
      <c r="D168" s="10"/>
      <c r="E168" s="9"/>
      <c r="F168" s="9"/>
      <c r="G168" s="10"/>
      <c r="H168" s="10"/>
      <c r="I168" s="10"/>
      <c r="J168" s="11"/>
      <c r="K168" s="17">
        <f t="shared" si="14"/>
        <v>0</v>
      </c>
      <c r="L168" s="8"/>
      <c r="M168" s="11"/>
      <c r="N168" s="12"/>
      <c r="O168" s="12"/>
      <c r="P168" s="117">
        <f t="shared" si="12"/>
        <v>0</v>
      </c>
      <c r="Q168" s="13"/>
      <c r="R168" s="18">
        <f t="shared" si="15"/>
        <v>0</v>
      </c>
      <c r="S168" s="19">
        <f t="shared" si="13"/>
        <v>0</v>
      </c>
      <c r="T168" s="10"/>
      <c r="U168" s="74"/>
      <c r="V168" s="57"/>
    </row>
    <row r="169" spans="1:22" ht="20.399999999999999" customHeight="1" x14ac:dyDescent="0.35">
      <c r="A169" s="10" t="s">
        <v>218</v>
      </c>
      <c r="B169" s="9"/>
      <c r="C169" s="9"/>
      <c r="D169" s="10"/>
      <c r="E169" s="9"/>
      <c r="F169" s="9"/>
      <c r="G169" s="10"/>
      <c r="H169" s="10"/>
      <c r="I169" s="10"/>
      <c r="J169" s="11"/>
      <c r="K169" s="17">
        <f t="shared" si="14"/>
        <v>0</v>
      </c>
      <c r="L169" s="8"/>
      <c r="M169" s="11"/>
      <c r="N169" s="12"/>
      <c r="O169" s="12"/>
      <c r="P169" s="117">
        <f t="shared" si="12"/>
        <v>0</v>
      </c>
      <c r="Q169" s="13"/>
      <c r="R169" s="18">
        <f t="shared" si="15"/>
        <v>0</v>
      </c>
      <c r="S169" s="19">
        <f t="shared" si="13"/>
        <v>0</v>
      </c>
      <c r="T169" s="10"/>
      <c r="U169" s="74"/>
      <c r="V169" s="57"/>
    </row>
    <row r="170" spans="1:22" ht="20.399999999999999" customHeight="1" x14ac:dyDescent="0.35">
      <c r="A170" s="10" t="s">
        <v>219</v>
      </c>
      <c r="B170" s="9"/>
      <c r="C170" s="9"/>
      <c r="D170" s="10"/>
      <c r="E170" s="9"/>
      <c r="F170" s="9"/>
      <c r="G170" s="10"/>
      <c r="H170" s="10"/>
      <c r="I170" s="10"/>
      <c r="J170" s="11"/>
      <c r="K170" s="17">
        <f t="shared" si="14"/>
        <v>0</v>
      </c>
      <c r="L170" s="8"/>
      <c r="M170" s="11"/>
      <c r="N170" s="12"/>
      <c r="O170" s="12"/>
      <c r="P170" s="117">
        <f t="shared" si="12"/>
        <v>0</v>
      </c>
      <c r="Q170" s="13"/>
      <c r="R170" s="18">
        <f t="shared" si="15"/>
        <v>0</v>
      </c>
      <c r="S170" s="19">
        <f t="shared" si="13"/>
        <v>0</v>
      </c>
      <c r="T170" s="10"/>
      <c r="U170" s="74"/>
      <c r="V170" s="57"/>
    </row>
    <row r="171" spans="1:22" ht="20.399999999999999" customHeight="1" x14ac:dyDescent="0.35">
      <c r="A171" s="10" t="s">
        <v>220</v>
      </c>
      <c r="B171" s="9"/>
      <c r="C171" s="9"/>
      <c r="D171" s="10"/>
      <c r="E171" s="9"/>
      <c r="F171" s="9"/>
      <c r="G171" s="10"/>
      <c r="H171" s="10"/>
      <c r="I171" s="10"/>
      <c r="J171" s="11"/>
      <c r="K171" s="17">
        <f t="shared" si="14"/>
        <v>0</v>
      </c>
      <c r="L171" s="8"/>
      <c r="M171" s="11"/>
      <c r="N171" s="12"/>
      <c r="O171" s="12"/>
      <c r="P171" s="117">
        <f t="shared" si="12"/>
        <v>0</v>
      </c>
      <c r="Q171" s="13"/>
      <c r="R171" s="18">
        <f t="shared" si="15"/>
        <v>0</v>
      </c>
      <c r="S171" s="19">
        <f t="shared" si="13"/>
        <v>0</v>
      </c>
      <c r="T171" s="10"/>
      <c r="U171" s="74"/>
      <c r="V171" s="57"/>
    </row>
    <row r="172" spans="1:22" ht="20.399999999999999" customHeight="1" x14ac:dyDescent="0.35">
      <c r="A172" s="10" t="s">
        <v>221</v>
      </c>
      <c r="B172" s="9"/>
      <c r="C172" s="9"/>
      <c r="D172" s="10"/>
      <c r="E172" s="9"/>
      <c r="F172" s="9"/>
      <c r="G172" s="10"/>
      <c r="H172" s="10"/>
      <c r="I172" s="10"/>
      <c r="J172" s="11"/>
      <c r="K172" s="17">
        <f t="shared" si="14"/>
        <v>0</v>
      </c>
      <c r="L172" s="8"/>
      <c r="M172" s="11"/>
      <c r="N172" s="12"/>
      <c r="O172" s="12"/>
      <c r="P172" s="117">
        <f t="shared" si="12"/>
        <v>0</v>
      </c>
      <c r="Q172" s="13"/>
      <c r="R172" s="18">
        <f t="shared" si="15"/>
        <v>0</v>
      </c>
      <c r="S172" s="19">
        <f t="shared" si="13"/>
        <v>0</v>
      </c>
      <c r="T172" s="10"/>
      <c r="U172" s="74"/>
      <c r="V172" s="57"/>
    </row>
    <row r="173" spans="1:22" ht="20.399999999999999" customHeight="1" x14ac:dyDescent="0.35">
      <c r="A173" s="10" t="s">
        <v>222</v>
      </c>
      <c r="B173" s="9"/>
      <c r="C173" s="9"/>
      <c r="D173" s="10"/>
      <c r="E173" s="9"/>
      <c r="F173" s="9"/>
      <c r="G173" s="10"/>
      <c r="H173" s="10"/>
      <c r="I173" s="10"/>
      <c r="J173" s="11"/>
      <c r="K173" s="17">
        <f t="shared" si="14"/>
        <v>0</v>
      </c>
      <c r="L173" s="8"/>
      <c r="M173" s="11"/>
      <c r="N173" s="12"/>
      <c r="O173" s="12"/>
      <c r="P173" s="117">
        <f t="shared" si="12"/>
        <v>0</v>
      </c>
      <c r="Q173" s="13"/>
      <c r="R173" s="18">
        <f t="shared" si="15"/>
        <v>0</v>
      </c>
      <c r="S173" s="19">
        <f t="shared" si="13"/>
        <v>0</v>
      </c>
      <c r="T173" s="10"/>
      <c r="U173" s="74"/>
      <c r="V173" s="57"/>
    </row>
    <row r="174" spans="1:22" ht="20.399999999999999" customHeight="1" x14ac:dyDescent="0.35">
      <c r="A174" s="10" t="s">
        <v>223</v>
      </c>
      <c r="B174" s="9"/>
      <c r="C174" s="9"/>
      <c r="D174" s="10"/>
      <c r="E174" s="9"/>
      <c r="F174" s="9"/>
      <c r="G174" s="10"/>
      <c r="H174" s="10"/>
      <c r="I174" s="10"/>
      <c r="J174" s="11"/>
      <c r="K174" s="17">
        <f t="shared" si="14"/>
        <v>0</v>
      </c>
      <c r="L174" s="8"/>
      <c r="M174" s="11"/>
      <c r="N174" s="12"/>
      <c r="O174" s="12"/>
      <c r="P174" s="117">
        <f t="shared" si="12"/>
        <v>0</v>
      </c>
      <c r="Q174" s="13"/>
      <c r="R174" s="18">
        <f t="shared" si="15"/>
        <v>0</v>
      </c>
      <c r="S174" s="19">
        <f t="shared" si="13"/>
        <v>0</v>
      </c>
      <c r="T174" s="10"/>
      <c r="U174" s="74"/>
      <c r="V174" s="57"/>
    </row>
    <row r="175" spans="1:22" ht="20.399999999999999" customHeight="1" x14ac:dyDescent="0.35">
      <c r="A175" s="10" t="s">
        <v>224</v>
      </c>
      <c r="B175" s="9"/>
      <c r="C175" s="9"/>
      <c r="D175" s="10"/>
      <c r="E175" s="9"/>
      <c r="F175" s="9"/>
      <c r="G175" s="10"/>
      <c r="H175" s="10"/>
      <c r="I175" s="10"/>
      <c r="J175" s="11"/>
      <c r="K175" s="17">
        <f t="shared" si="14"/>
        <v>0</v>
      </c>
      <c r="L175" s="8"/>
      <c r="M175" s="11"/>
      <c r="N175" s="12"/>
      <c r="O175" s="12"/>
      <c r="P175" s="117">
        <f t="shared" si="12"/>
        <v>0</v>
      </c>
      <c r="Q175" s="13"/>
      <c r="R175" s="18">
        <f t="shared" si="15"/>
        <v>0</v>
      </c>
      <c r="S175" s="19">
        <f t="shared" si="13"/>
        <v>0</v>
      </c>
      <c r="T175" s="10"/>
      <c r="U175" s="74"/>
      <c r="V175" s="57"/>
    </row>
    <row r="176" spans="1:22" ht="20.399999999999999" customHeight="1" x14ac:dyDescent="0.35">
      <c r="A176" s="10" t="s">
        <v>225</v>
      </c>
      <c r="B176" s="9"/>
      <c r="C176" s="9"/>
      <c r="D176" s="10"/>
      <c r="E176" s="9"/>
      <c r="F176" s="9"/>
      <c r="G176" s="10"/>
      <c r="H176" s="10"/>
      <c r="I176" s="10"/>
      <c r="J176" s="11"/>
      <c r="K176" s="17">
        <f t="shared" si="14"/>
        <v>0</v>
      </c>
      <c r="L176" s="8"/>
      <c r="M176" s="11"/>
      <c r="N176" s="12"/>
      <c r="O176" s="12"/>
      <c r="P176" s="117">
        <f t="shared" si="12"/>
        <v>0</v>
      </c>
      <c r="Q176" s="13"/>
      <c r="R176" s="18">
        <f t="shared" si="15"/>
        <v>0</v>
      </c>
      <c r="S176" s="19">
        <f t="shared" si="13"/>
        <v>0</v>
      </c>
      <c r="T176" s="10"/>
      <c r="U176" s="74"/>
      <c r="V176" s="57"/>
    </row>
    <row r="177" spans="1:22" ht="20.399999999999999" customHeight="1" x14ac:dyDescent="0.35">
      <c r="A177" s="10" t="s">
        <v>226</v>
      </c>
      <c r="B177" s="9"/>
      <c r="C177" s="9"/>
      <c r="D177" s="10"/>
      <c r="E177" s="9"/>
      <c r="F177" s="9"/>
      <c r="G177" s="10"/>
      <c r="H177" s="10"/>
      <c r="I177" s="10"/>
      <c r="J177" s="11"/>
      <c r="K177" s="17">
        <f t="shared" si="14"/>
        <v>0</v>
      </c>
      <c r="L177" s="8"/>
      <c r="M177" s="11"/>
      <c r="N177" s="12"/>
      <c r="O177" s="12"/>
      <c r="P177" s="117">
        <f t="shared" si="12"/>
        <v>0</v>
      </c>
      <c r="Q177" s="13"/>
      <c r="R177" s="18">
        <f t="shared" si="15"/>
        <v>0</v>
      </c>
      <c r="S177" s="19">
        <f t="shared" si="13"/>
        <v>0</v>
      </c>
      <c r="T177" s="10"/>
      <c r="U177" s="74"/>
      <c r="V177" s="57"/>
    </row>
    <row r="178" spans="1:22" ht="20.399999999999999" customHeight="1" x14ac:dyDescent="0.35">
      <c r="A178" s="10" t="s">
        <v>227</v>
      </c>
      <c r="B178" s="9"/>
      <c r="C178" s="9"/>
      <c r="D178" s="10"/>
      <c r="E178" s="9"/>
      <c r="F178" s="9"/>
      <c r="G178" s="10"/>
      <c r="H178" s="10"/>
      <c r="I178" s="10"/>
      <c r="J178" s="11"/>
      <c r="K178" s="17">
        <f t="shared" si="14"/>
        <v>0</v>
      </c>
      <c r="L178" s="8"/>
      <c r="M178" s="11"/>
      <c r="N178" s="12"/>
      <c r="O178" s="12"/>
      <c r="P178" s="117">
        <f t="shared" si="12"/>
        <v>0</v>
      </c>
      <c r="Q178" s="13"/>
      <c r="R178" s="18">
        <f t="shared" si="15"/>
        <v>0</v>
      </c>
      <c r="S178" s="19">
        <f t="shared" si="13"/>
        <v>0</v>
      </c>
      <c r="T178" s="10"/>
      <c r="U178" s="74"/>
      <c r="V178" s="57"/>
    </row>
    <row r="179" spans="1:22" ht="20.399999999999999" customHeight="1" x14ac:dyDescent="0.35">
      <c r="A179" s="10" t="s">
        <v>228</v>
      </c>
      <c r="B179" s="9"/>
      <c r="C179" s="9"/>
      <c r="D179" s="10"/>
      <c r="E179" s="9"/>
      <c r="F179" s="9"/>
      <c r="G179" s="10"/>
      <c r="H179" s="10"/>
      <c r="I179" s="10"/>
      <c r="J179" s="11"/>
      <c r="K179" s="17">
        <f t="shared" si="14"/>
        <v>0</v>
      </c>
      <c r="L179" s="8"/>
      <c r="M179" s="11"/>
      <c r="N179" s="12"/>
      <c r="O179" s="12"/>
      <c r="P179" s="117">
        <f t="shared" si="12"/>
        <v>0</v>
      </c>
      <c r="Q179" s="13"/>
      <c r="R179" s="18">
        <f t="shared" si="15"/>
        <v>0</v>
      </c>
      <c r="S179" s="19">
        <f t="shared" si="13"/>
        <v>0</v>
      </c>
      <c r="T179" s="10"/>
      <c r="U179" s="74"/>
      <c r="V179" s="57"/>
    </row>
    <row r="180" spans="1:22" ht="20.399999999999999" customHeight="1" x14ac:dyDescent="0.35">
      <c r="A180" s="10" t="s">
        <v>229</v>
      </c>
      <c r="B180" s="9"/>
      <c r="C180" s="9"/>
      <c r="D180" s="10"/>
      <c r="E180" s="9"/>
      <c r="F180" s="9"/>
      <c r="G180" s="10"/>
      <c r="H180" s="10"/>
      <c r="I180" s="10"/>
      <c r="J180" s="11"/>
      <c r="K180" s="17">
        <f t="shared" si="14"/>
        <v>0</v>
      </c>
      <c r="L180" s="8"/>
      <c r="M180" s="11"/>
      <c r="N180" s="12"/>
      <c r="O180" s="12"/>
      <c r="P180" s="117">
        <f t="shared" si="12"/>
        <v>0</v>
      </c>
      <c r="Q180" s="13"/>
      <c r="R180" s="18">
        <f t="shared" si="15"/>
        <v>0</v>
      </c>
      <c r="S180" s="19">
        <f t="shared" si="13"/>
        <v>0</v>
      </c>
      <c r="T180" s="10"/>
      <c r="U180" s="74"/>
      <c r="V180" s="57"/>
    </row>
    <row r="181" spans="1:22" ht="20.399999999999999" customHeight="1" x14ac:dyDescent="0.35">
      <c r="A181" s="10" t="s">
        <v>230</v>
      </c>
      <c r="B181" s="9"/>
      <c r="C181" s="9"/>
      <c r="D181" s="10"/>
      <c r="E181" s="9"/>
      <c r="F181" s="9"/>
      <c r="G181" s="10"/>
      <c r="H181" s="10"/>
      <c r="I181" s="10"/>
      <c r="J181" s="11"/>
      <c r="K181" s="17">
        <f t="shared" si="14"/>
        <v>0</v>
      </c>
      <c r="L181" s="8"/>
      <c r="M181" s="11"/>
      <c r="N181" s="12"/>
      <c r="O181" s="12"/>
      <c r="P181" s="117">
        <f t="shared" si="12"/>
        <v>0</v>
      </c>
      <c r="Q181" s="13"/>
      <c r="R181" s="18">
        <f t="shared" si="15"/>
        <v>0</v>
      </c>
      <c r="S181" s="19">
        <f t="shared" si="13"/>
        <v>0</v>
      </c>
      <c r="T181" s="10"/>
      <c r="U181" s="74"/>
      <c r="V181" s="57"/>
    </row>
    <row r="182" spans="1:22" ht="20.399999999999999" customHeight="1" x14ac:dyDescent="0.35">
      <c r="A182" s="10" t="s">
        <v>231</v>
      </c>
      <c r="B182" s="9"/>
      <c r="C182" s="9"/>
      <c r="D182" s="10"/>
      <c r="E182" s="9"/>
      <c r="F182" s="9"/>
      <c r="G182" s="10"/>
      <c r="H182" s="10"/>
      <c r="I182" s="10"/>
      <c r="J182" s="11"/>
      <c r="K182" s="17">
        <f t="shared" si="14"/>
        <v>0</v>
      </c>
      <c r="L182" s="8"/>
      <c r="M182" s="11"/>
      <c r="N182" s="12"/>
      <c r="O182" s="12"/>
      <c r="P182" s="117">
        <f t="shared" si="12"/>
        <v>0</v>
      </c>
      <c r="Q182" s="13"/>
      <c r="R182" s="18">
        <f t="shared" si="15"/>
        <v>0</v>
      </c>
      <c r="S182" s="19">
        <f t="shared" si="13"/>
        <v>0</v>
      </c>
      <c r="T182" s="10"/>
      <c r="U182" s="74"/>
      <c r="V182" s="57"/>
    </row>
    <row r="183" spans="1:22" ht="20.399999999999999" customHeight="1" x14ac:dyDescent="0.35">
      <c r="A183" s="10" t="s">
        <v>232</v>
      </c>
      <c r="B183" s="9"/>
      <c r="C183" s="9"/>
      <c r="D183" s="10"/>
      <c r="E183" s="9"/>
      <c r="F183" s="9"/>
      <c r="G183" s="10"/>
      <c r="H183" s="10"/>
      <c r="I183" s="10"/>
      <c r="J183" s="11"/>
      <c r="K183" s="17">
        <f t="shared" si="14"/>
        <v>0</v>
      </c>
      <c r="L183" s="8"/>
      <c r="M183" s="11"/>
      <c r="N183" s="12"/>
      <c r="O183" s="12"/>
      <c r="P183" s="117">
        <f t="shared" si="12"/>
        <v>0</v>
      </c>
      <c r="Q183" s="13"/>
      <c r="R183" s="18">
        <f t="shared" si="15"/>
        <v>0</v>
      </c>
      <c r="S183" s="19">
        <f t="shared" si="13"/>
        <v>0</v>
      </c>
      <c r="T183" s="10"/>
      <c r="U183" s="74"/>
      <c r="V183" s="57"/>
    </row>
    <row r="184" spans="1:22" ht="20.399999999999999" customHeight="1" x14ac:dyDescent="0.35">
      <c r="A184" s="10" t="s">
        <v>233</v>
      </c>
      <c r="B184" s="9"/>
      <c r="C184" s="9"/>
      <c r="D184" s="10"/>
      <c r="E184" s="9"/>
      <c r="F184" s="9"/>
      <c r="G184" s="10"/>
      <c r="H184" s="10"/>
      <c r="I184" s="10"/>
      <c r="J184" s="11"/>
      <c r="K184" s="17">
        <f t="shared" si="14"/>
        <v>0</v>
      </c>
      <c r="L184" s="8"/>
      <c r="M184" s="11"/>
      <c r="N184" s="12"/>
      <c r="O184" s="12"/>
      <c r="P184" s="117">
        <f t="shared" si="12"/>
        <v>0</v>
      </c>
      <c r="Q184" s="13"/>
      <c r="R184" s="18">
        <f t="shared" si="15"/>
        <v>0</v>
      </c>
      <c r="S184" s="19">
        <f t="shared" si="13"/>
        <v>0</v>
      </c>
      <c r="T184" s="10"/>
      <c r="U184" s="74"/>
      <c r="V184" s="57"/>
    </row>
    <row r="185" spans="1:22" ht="20.399999999999999" customHeight="1" x14ac:dyDescent="0.35">
      <c r="A185" s="10" t="s">
        <v>234</v>
      </c>
      <c r="B185" s="9"/>
      <c r="C185" s="9"/>
      <c r="D185" s="10"/>
      <c r="E185" s="9"/>
      <c r="F185" s="9"/>
      <c r="G185" s="10"/>
      <c r="H185" s="10"/>
      <c r="I185" s="10"/>
      <c r="J185" s="11"/>
      <c r="K185" s="17">
        <f t="shared" si="14"/>
        <v>0</v>
      </c>
      <c r="L185" s="8"/>
      <c r="M185" s="11"/>
      <c r="N185" s="12"/>
      <c r="O185" s="12"/>
      <c r="P185" s="117">
        <f t="shared" si="12"/>
        <v>0</v>
      </c>
      <c r="Q185" s="13"/>
      <c r="R185" s="18">
        <f t="shared" si="15"/>
        <v>0</v>
      </c>
      <c r="S185" s="19">
        <f t="shared" si="13"/>
        <v>0</v>
      </c>
      <c r="T185" s="10"/>
      <c r="U185" s="74"/>
      <c r="V185" s="57"/>
    </row>
    <row r="186" spans="1:22" ht="20.399999999999999" customHeight="1" x14ac:dyDescent="0.35">
      <c r="A186" s="10" t="s">
        <v>235</v>
      </c>
      <c r="B186" s="9"/>
      <c r="C186" s="9"/>
      <c r="D186" s="10"/>
      <c r="E186" s="9"/>
      <c r="F186" s="9"/>
      <c r="G186" s="10"/>
      <c r="H186" s="10"/>
      <c r="I186" s="10"/>
      <c r="J186" s="11"/>
      <c r="K186" s="17">
        <f t="shared" si="14"/>
        <v>0</v>
      </c>
      <c r="L186" s="8"/>
      <c r="M186" s="11"/>
      <c r="N186" s="12"/>
      <c r="O186" s="12"/>
      <c r="P186" s="117">
        <f t="shared" si="12"/>
        <v>0</v>
      </c>
      <c r="Q186" s="13"/>
      <c r="R186" s="18">
        <f t="shared" si="15"/>
        <v>0</v>
      </c>
      <c r="S186" s="19">
        <f t="shared" si="13"/>
        <v>0</v>
      </c>
      <c r="T186" s="10"/>
      <c r="U186" s="74"/>
      <c r="V186" s="57"/>
    </row>
    <row r="187" spans="1:22" ht="20.399999999999999" customHeight="1" x14ac:dyDescent="0.35">
      <c r="A187" s="10" t="s">
        <v>236</v>
      </c>
      <c r="B187" s="9"/>
      <c r="C187" s="9"/>
      <c r="D187" s="10"/>
      <c r="E187" s="9"/>
      <c r="F187" s="9"/>
      <c r="G187" s="10"/>
      <c r="H187" s="10"/>
      <c r="I187" s="10"/>
      <c r="J187" s="11"/>
      <c r="K187" s="17">
        <f t="shared" si="14"/>
        <v>0</v>
      </c>
      <c r="L187" s="8"/>
      <c r="M187" s="11"/>
      <c r="N187" s="12"/>
      <c r="O187" s="12"/>
      <c r="P187" s="117">
        <f t="shared" si="12"/>
        <v>0</v>
      </c>
      <c r="Q187" s="13"/>
      <c r="R187" s="18">
        <f t="shared" si="15"/>
        <v>0</v>
      </c>
      <c r="S187" s="19">
        <f t="shared" si="13"/>
        <v>0</v>
      </c>
      <c r="T187" s="10"/>
      <c r="U187" s="74"/>
      <c r="V187" s="57"/>
    </row>
    <row r="188" spans="1:22" ht="20.399999999999999" customHeight="1" x14ac:dyDescent="0.35">
      <c r="A188" s="10" t="s">
        <v>237</v>
      </c>
      <c r="B188" s="9"/>
      <c r="C188" s="9"/>
      <c r="D188" s="10"/>
      <c r="E188" s="9"/>
      <c r="F188" s="9"/>
      <c r="G188" s="10"/>
      <c r="H188" s="10"/>
      <c r="I188" s="10"/>
      <c r="J188" s="11"/>
      <c r="K188" s="17">
        <f t="shared" si="14"/>
        <v>0</v>
      </c>
      <c r="L188" s="8"/>
      <c r="M188" s="11"/>
      <c r="N188" s="12"/>
      <c r="O188" s="12"/>
      <c r="P188" s="117">
        <f t="shared" si="12"/>
        <v>0</v>
      </c>
      <c r="Q188" s="13"/>
      <c r="R188" s="18">
        <f t="shared" si="15"/>
        <v>0</v>
      </c>
      <c r="S188" s="19">
        <f t="shared" si="13"/>
        <v>0</v>
      </c>
      <c r="T188" s="10"/>
      <c r="U188" s="74"/>
      <c r="V188" s="57"/>
    </row>
    <row r="189" spans="1:22" ht="20.399999999999999" customHeight="1" x14ac:dyDescent="0.35">
      <c r="A189" s="10" t="s">
        <v>238</v>
      </c>
      <c r="B189" s="9"/>
      <c r="C189" s="9"/>
      <c r="D189" s="10"/>
      <c r="E189" s="9"/>
      <c r="F189" s="9"/>
      <c r="G189" s="10"/>
      <c r="H189" s="10"/>
      <c r="I189" s="10"/>
      <c r="J189" s="11"/>
      <c r="K189" s="17">
        <f t="shared" si="14"/>
        <v>0</v>
      </c>
      <c r="L189" s="8"/>
      <c r="M189" s="11"/>
      <c r="N189" s="12"/>
      <c r="O189" s="12"/>
      <c r="P189" s="117">
        <f t="shared" si="12"/>
        <v>0</v>
      </c>
      <c r="Q189" s="13"/>
      <c r="R189" s="18">
        <f t="shared" si="15"/>
        <v>0</v>
      </c>
      <c r="S189" s="19">
        <f t="shared" si="13"/>
        <v>0</v>
      </c>
      <c r="T189" s="10"/>
      <c r="U189" s="74"/>
      <c r="V189" s="57"/>
    </row>
    <row r="190" spans="1:22" ht="20.399999999999999" customHeight="1" x14ac:dyDescent="0.35">
      <c r="A190" s="10" t="s">
        <v>239</v>
      </c>
      <c r="B190" s="9"/>
      <c r="C190" s="9"/>
      <c r="D190" s="10"/>
      <c r="E190" s="9"/>
      <c r="F190" s="9"/>
      <c r="G190" s="10"/>
      <c r="H190" s="10"/>
      <c r="I190" s="10"/>
      <c r="J190" s="11"/>
      <c r="K190" s="17">
        <f t="shared" si="14"/>
        <v>0</v>
      </c>
      <c r="L190" s="8"/>
      <c r="M190" s="11"/>
      <c r="N190" s="12"/>
      <c r="O190" s="12"/>
      <c r="P190" s="117">
        <f t="shared" si="12"/>
        <v>0</v>
      </c>
      <c r="Q190" s="13"/>
      <c r="R190" s="18">
        <f t="shared" si="15"/>
        <v>0</v>
      </c>
      <c r="S190" s="19">
        <f t="shared" si="13"/>
        <v>0</v>
      </c>
      <c r="T190" s="10"/>
      <c r="U190" s="74"/>
      <c r="V190" s="57"/>
    </row>
    <row r="191" spans="1:22" ht="20.399999999999999" customHeight="1" x14ac:dyDescent="0.35">
      <c r="A191" s="10" t="s">
        <v>240</v>
      </c>
      <c r="B191" s="9"/>
      <c r="C191" s="9"/>
      <c r="D191" s="10"/>
      <c r="E191" s="9"/>
      <c r="F191" s="9"/>
      <c r="G191" s="10"/>
      <c r="H191" s="10"/>
      <c r="I191" s="10"/>
      <c r="J191" s="11"/>
      <c r="K191" s="17">
        <f t="shared" si="14"/>
        <v>0</v>
      </c>
      <c r="L191" s="8"/>
      <c r="M191" s="11"/>
      <c r="N191" s="12"/>
      <c r="O191" s="12"/>
      <c r="P191" s="117">
        <f t="shared" si="12"/>
        <v>0</v>
      </c>
      <c r="Q191" s="13"/>
      <c r="R191" s="18">
        <f t="shared" si="15"/>
        <v>0</v>
      </c>
      <c r="S191" s="19">
        <f t="shared" si="13"/>
        <v>0</v>
      </c>
      <c r="T191" s="10"/>
      <c r="U191" s="74"/>
      <c r="V191" s="57"/>
    </row>
    <row r="192" spans="1:22" ht="20.399999999999999" customHeight="1" x14ac:dyDescent="0.35">
      <c r="A192" s="10" t="s">
        <v>241</v>
      </c>
      <c r="B192" s="9"/>
      <c r="C192" s="9"/>
      <c r="D192" s="10"/>
      <c r="E192" s="9"/>
      <c r="F192" s="9"/>
      <c r="G192" s="10"/>
      <c r="H192" s="10"/>
      <c r="I192" s="10"/>
      <c r="J192" s="11"/>
      <c r="K192" s="17">
        <f t="shared" si="14"/>
        <v>0</v>
      </c>
      <c r="L192" s="8"/>
      <c r="M192" s="11"/>
      <c r="N192" s="12"/>
      <c r="O192" s="12"/>
      <c r="P192" s="117">
        <f t="shared" si="12"/>
        <v>0</v>
      </c>
      <c r="Q192" s="13"/>
      <c r="R192" s="18">
        <f t="shared" si="15"/>
        <v>0</v>
      </c>
      <c r="S192" s="19">
        <f t="shared" si="13"/>
        <v>0</v>
      </c>
      <c r="T192" s="10"/>
      <c r="U192" s="74"/>
      <c r="V192" s="57"/>
    </row>
    <row r="193" spans="1:22" ht="20.399999999999999" customHeight="1" x14ac:dyDescent="0.35">
      <c r="A193" s="10" t="s">
        <v>242</v>
      </c>
      <c r="B193" s="9"/>
      <c r="C193" s="9"/>
      <c r="D193" s="10"/>
      <c r="E193" s="9"/>
      <c r="F193" s="9"/>
      <c r="G193" s="10"/>
      <c r="H193" s="10"/>
      <c r="I193" s="10"/>
      <c r="J193" s="11"/>
      <c r="K193" s="17">
        <f t="shared" si="14"/>
        <v>0</v>
      </c>
      <c r="L193" s="8"/>
      <c r="M193" s="11"/>
      <c r="N193" s="12"/>
      <c r="O193" s="12"/>
      <c r="P193" s="117">
        <f t="shared" si="12"/>
        <v>0</v>
      </c>
      <c r="Q193" s="13"/>
      <c r="R193" s="18">
        <f t="shared" si="15"/>
        <v>0</v>
      </c>
      <c r="S193" s="19">
        <f t="shared" si="13"/>
        <v>0</v>
      </c>
      <c r="T193" s="10"/>
      <c r="U193" s="74"/>
      <c r="V193" s="57"/>
    </row>
    <row r="194" spans="1:22" ht="20.399999999999999" customHeight="1" x14ac:dyDescent="0.35">
      <c r="A194" s="10" t="s">
        <v>243</v>
      </c>
      <c r="B194" s="9"/>
      <c r="C194" s="9"/>
      <c r="D194" s="10"/>
      <c r="E194" s="9"/>
      <c r="F194" s="9"/>
      <c r="G194" s="10"/>
      <c r="H194" s="10"/>
      <c r="I194" s="10"/>
      <c r="J194" s="11"/>
      <c r="K194" s="17">
        <f t="shared" si="14"/>
        <v>0</v>
      </c>
      <c r="L194" s="8"/>
      <c r="M194" s="11"/>
      <c r="N194" s="12"/>
      <c r="O194" s="12"/>
      <c r="P194" s="117">
        <f t="shared" si="12"/>
        <v>0</v>
      </c>
      <c r="Q194" s="13"/>
      <c r="R194" s="18">
        <f t="shared" si="15"/>
        <v>0</v>
      </c>
      <c r="S194" s="19">
        <f t="shared" si="13"/>
        <v>0</v>
      </c>
      <c r="T194" s="10"/>
      <c r="U194" s="74"/>
      <c r="V194" s="57"/>
    </row>
    <row r="195" spans="1:22" ht="20.399999999999999" customHeight="1" x14ac:dyDescent="0.35">
      <c r="A195" s="10" t="s">
        <v>244</v>
      </c>
      <c r="B195" s="9"/>
      <c r="C195" s="9"/>
      <c r="D195" s="10"/>
      <c r="E195" s="9"/>
      <c r="F195" s="9"/>
      <c r="G195" s="10"/>
      <c r="H195" s="10"/>
      <c r="I195" s="10"/>
      <c r="J195" s="11"/>
      <c r="K195" s="17">
        <f t="shared" si="14"/>
        <v>0</v>
      </c>
      <c r="L195" s="8"/>
      <c r="M195" s="11"/>
      <c r="N195" s="12"/>
      <c r="O195" s="12"/>
      <c r="P195" s="117">
        <f t="shared" si="12"/>
        <v>0</v>
      </c>
      <c r="Q195" s="13"/>
      <c r="R195" s="18">
        <f t="shared" si="15"/>
        <v>0</v>
      </c>
      <c r="S195" s="19">
        <f t="shared" si="13"/>
        <v>0</v>
      </c>
      <c r="T195" s="10"/>
      <c r="U195" s="74"/>
      <c r="V195" s="57"/>
    </row>
    <row r="196" spans="1:22" ht="20.399999999999999" customHeight="1" x14ac:dyDescent="0.35">
      <c r="A196" s="10" t="s">
        <v>245</v>
      </c>
      <c r="B196" s="9"/>
      <c r="C196" s="9"/>
      <c r="D196" s="10"/>
      <c r="E196" s="9"/>
      <c r="F196" s="9"/>
      <c r="G196" s="10"/>
      <c r="H196" s="10"/>
      <c r="I196" s="10"/>
      <c r="J196" s="11"/>
      <c r="K196" s="17">
        <f t="shared" si="14"/>
        <v>0</v>
      </c>
      <c r="L196" s="8"/>
      <c r="M196" s="11"/>
      <c r="N196" s="12"/>
      <c r="O196" s="12"/>
      <c r="P196" s="117">
        <f t="shared" si="12"/>
        <v>0</v>
      </c>
      <c r="Q196" s="13"/>
      <c r="R196" s="18">
        <f t="shared" si="15"/>
        <v>0</v>
      </c>
      <c r="S196" s="19">
        <f t="shared" si="13"/>
        <v>0</v>
      </c>
      <c r="T196" s="10"/>
      <c r="U196" s="74"/>
      <c r="V196" s="57"/>
    </row>
    <row r="197" spans="1:22" ht="20.399999999999999" customHeight="1" x14ac:dyDescent="0.35">
      <c r="A197" s="10" t="s">
        <v>246</v>
      </c>
      <c r="B197" s="9"/>
      <c r="C197" s="9"/>
      <c r="D197" s="10"/>
      <c r="E197" s="9"/>
      <c r="F197" s="9"/>
      <c r="G197" s="10"/>
      <c r="H197" s="10"/>
      <c r="I197" s="10"/>
      <c r="J197" s="11"/>
      <c r="K197" s="17">
        <f t="shared" si="14"/>
        <v>0</v>
      </c>
      <c r="L197" s="8"/>
      <c r="M197" s="11"/>
      <c r="N197" s="12"/>
      <c r="O197" s="12"/>
      <c r="P197" s="117">
        <f t="shared" si="12"/>
        <v>0</v>
      </c>
      <c r="Q197" s="13"/>
      <c r="R197" s="18">
        <f t="shared" si="15"/>
        <v>0</v>
      </c>
      <c r="S197" s="19">
        <f t="shared" si="13"/>
        <v>0</v>
      </c>
      <c r="T197" s="10"/>
      <c r="U197" s="74"/>
      <c r="V197" s="57"/>
    </row>
    <row r="198" spans="1:22" ht="20.399999999999999" customHeight="1" x14ac:dyDescent="0.35">
      <c r="A198" s="10" t="s">
        <v>247</v>
      </c>
      <c r="B198" s="9"/>
      <c r="C198" s="9"/>
      <c r="D198" s="10"/>
      <c r="E198" s="9"/>
      <c r="F198" s="9"/>
      <c r="G198" s="10"/>
      <c r="H198" s="10"/>
      <c r="I198" s="10"/>
      <c r="J198" s="11"/>
      <c r="K198" s="17">
        <f t="shared" si="14"/>
        <v>0</v>
      </c>
      <c r="L198" s="8"/>
      <c r="M198" s="11"/>
      <c r="N198" s="12"/>
      <c r="O198" s="12"/>
      <c r="P198" s="117">
        <f t="shared" si="12"/>
        <v>0</v>
      </c>
      <c r="Q198" s="13"/>
      <c r="R198" s="18">
        <f t="shared" si="15"/>
        <v>0</v>
      </c>
      <c r="S198" s="19">
        <f t="shared" si="13"/>
        <v>0</v>
      </c>
      <c r="T198" s="10"/>
      <c r="U198" s="74"/>
      <c r="V198" s="57"/>
    </row>
    <row r="199" spans="1:22" ht="20.399999999999999" customHeight="1" x14ac:dyDescent="0.35">
      <c r="A199" s="10" t="s">
        <v>248</v>
      </c>
      <c r="B199" s="9"/>
      <c r="C199" s="9"/>
      <c r="D199" s="10"/>
      <c r="E199" s="9"/>
      <c r="F199" s="9"/>
      <c r="G199" s="10"/>
      <c r="H199" s="10"/>
      <c r="I199" s="10"/>
      <c r="J199" s="11"/>
      <c r="K199" s="17">
        <f t="shared" si="14"/>
        <v>0</v>
      </c>
      <c r="L199" s="8"/>
      <c r="M199" s="11"/>
      <c r="N199" s="12"/>
      <c r="O199" s="12"/>
      <c r="P199" s="117">
        <f t="shared" ref="P199:P208" si="16">IF(OR(L199="nee",J199="",M199="",N199="",O199=""),0,((DATEDIF(N199,O199+1,"m")*H199/12+DATEDIF(N199,O199+1,"md")*H199/365)*J199*M199))</f>
        <v>0</v>
      </c>
      <c r="Q199" s="13"/>
      <c r="R199" s="18">
        <f t="shared" si="15"/>
        <v>0</v>
      </c>
      <c r="S199" s="19">
        <f t="shared" ref="S199:S208" si="17">K199*R199</f>
        <v>0</v>
      </c>
      <c r="T199" s="10"/>
      <c r="U199" s="74"/>
      <c r="V199" s="57"/>
    </row>
    <row r="200" spans="1:22" ht="20.399999999999999" customHeight="1" x14ac:dyDescent="0.35">
      <c r="A200" s="10" t="s">
        <v>249</v>
      </c>
      <c r="B200" s="9"/>
      <c r="C200" s="9"/>
      <c r="D200" s="10"/>
      <c r="E200" s="9"/>
      <c r="F200" s="9"/>
      <c r="G200" s="10"/>
      <c r="H200" s="10"/>
      <c r="I200" s="10"/>
      <c r="J200" s="11"/>
      <c r="K200" s="17">
        <f t="shared" si="14"/>
        <v>0</v>
      </c>
      <c r="L200" s="8"/>
      <c r="M200" s="11"/>
      <c r="N200" s="12"/>
      <c r="O200" s="12"/>
      <c r="P200" s="117">
        <f t="shared" si="16"/>
        <v>0</v>
      </c>
      <c r="Q200" s="13"/>
      <c r="R200" s="18">
        <f t="shared" si="15"/>
        <v>0</v>
      </c>
      <c r="S200" s="19">
        <f t="shared" si="17"/>
        <v>0</v>
      </c>
      <c r="T200" s="10"/>
      <c r="U200" s="74"/>
      <c r="V200" s="57"/>
    </row>
    <row r="201" spans="1:22" ht="20.399999999999999" customHeight="1" x14ac:dyDescent="0.35">
      <c r="A201" s="10" t="s">
        <v>250</v>
      </c>
      <c r="B201" s="9"/>
      <c r="C201" s="9"/>
      <c r="D201" s="10"/>
      <c r="E201" s="9"/>
      <c r="F201" s="9"/>
      <c r="G201" s="10"/>
      <c r="H201" s="10"/>
      <c r="I201" s="10"/>
      <c r="J201" s="11"/>
      <c r="K201" s="17">
        <f t="shared" si="14"/>
        <v>0</v>
      </c>
      <c r="L201" s="8"/>
      <c r="M201" s="11"/>
      <c r="N201" s="12"/>
      <c r="O201" s="12"/>
      <c r="P201" s="117">
        <f t="shared" si="16"/>
        <v>0</v>
      </c>
      <c r="Q201" s="13"/>
      <c r="R201" s="18">
        <f t="shared" si="15"/>
        <v>0</v>
      </c>
      <c r="S201" s="19">
        <f t="shared" si="17"/>
        <v>0</v>
      </c>
      <c r="T201" s="10"/>
      <c r="U201" s="74"/>
      <c r="V201" s="57"/>
    </row>
    <row r="202" spans="1:22" ht="20.399999999999999" customHeight="1" x14ac:dyDescent="0.35">
      <c r="A202" s="10" t="s">
        <v>251</v>
      </c>
      <c r="B202" s="9"/>
      <c r="C202" s="9"/>
      <c r="D202" s="10"/>
      <c r="E202" s="9"/>
      <c r="F202" s="9"/>
      <c r="G202" s="10"/>
      <c r="H202" s="10"/>
      <c r="I202" s="10"/>
      <c r="J202" s="11"/>
      <c r="K202" s="17">
        <f t="shared" ref="K202:K208" si="18">IFERROR(I202*1.2%,0)</f>
        <v>0</v>
      </c>
      <c r="L202" s="8"/>
      <c r="M202" s="11"/>
      <c r="N202" s="12"/>
      <c r="O202" s="12"/>
      <c r="P202" s="117">
        <f t="shared" si="16"/>
        <v>0</v>
      </c>
      <c r="Q202" s="13"/>
      <c r="R202" s="18">
        <f t="shared" ref="R202:R208" si="19">IF(AND(P202="",Q202=""),0,P202+Q202)</f>
        <v>0</v>
      </c>
      <c r="S202" s="19">
        <f t="shared" si="17"/>
        <v>0</v>
      </c>
      <c r="T202" s="10"/>
      <c r="U202" s="74"/>
      <c r="V202" s="57"/>
    </row>
    <row r="203" spans="1:22" ht="20.399999999999999" customHeight="1" x14ac:dyDescent="0.35">
      <c r="A203" s="10" t="s">
        <v>252</v>
      </c>
      <c r="B203" s="9"/>
      <c r="C203" s="9"/>
      <c r="D203" s="10"/>
      <c r="E203" s="9"/>
      <c r="F203" s="9"/>
      <c r="G203" s="10"/>
      <c r="H203" s="10"/>
      <c r="I203" s="10"/>
      <c r="J203" s="11"/>
      <c r="K203" s="17">
        <f t="shared" si="18"/>
        <v>0</v>
      </c>
      <c r="L203" s="8"/>
      <c r="M203" s="11"/>
      <c r="N203" s="12"/>
      <c r="O203" s="12"/>
      <c r="P203" s="117">
        <f t="shared" si="16"/>
        <v>0</v>
      </c>
      <c r="Q203" s="13"/>
      <c r="R203" s="18">
        <f t="shared" si="19"/>
        <v>0</v>
      </c>
      <c r="S203" s="19">
        <f t="shared" si="17"/>
        <v>0</v>
      </c>
      <c r="T203" s="10"/>
      <c r="U203" s="74"/>
      <c r="V203" s="57"/>
    </row>
    <row r="204" spans="1:22" ht="20.399999999999999" customHeight="1" x14ac:dyDescent="0.35">
      <c r="A204" s="10" t="s">
        <v>253</v>
      </c>
      <c r="B204" s="9"/>
      <c r="C204" s="9"/>
      <c r="D204" s="10"/>
      <c r="E204" s="9"/>
      <c r="F204" s="9"/>
      <c r="G204" s="10"/>
      <c r="H204" s="10"/>
      <c r="I204" s="10"/>
      <c r="J204" s="11"/>
      <c r="K204" s="17">
        <f t="shared" si="18"/>
        <v>0</v>
      </c>
      <c r="L204" s="8"/>
      <c r="M204" s="11"/>
      <c r="N204" s="12"/>
      <c r="O204" s="12"/>
      <c r="P204" s="117">
        <f t="shared" si="16"/>
        <v>0</v>
      </c>
      <c r="Q204" s="13"/>
      <c r="R204" s="18">
        <f t="shared" si="19"/>
        <v>0</v>
      </c>
      <c r="S204" s="19">
        <f t="shared" si="17"/>
        <v>0</v>
      </c>
      <c r="T204" s="10"/>
      <c r="U204" s="74"/>
      <c r="V204" s="57"/>
    </row>
    <row r="205" spans="1:22" ht="20.399999999999999" customHeight="1" x14ac:dyDescent="0.35">
      <c r="A205" s="10" t="s">
        <v>254</v>
      </c>
      <c r="B205" s="9"/>
      <c r="C205" s="9"/>
      <c r="D205" s="10"/>
      <c r="E205" s="9"/>
      <c r="F205" s="9"/>
      <c r="G205" s="10"/>
      <c r="H205" s="10"/>
      <c r="I205" s="10"/>
      <c r="J205" s="11"/>
      <c r="K205" s="17">
        <f t="shared" si="18"/>
        <v>0</v>
      </c>
      <c r="L205" s="8"/>
      <c r="M205" s="11"/>
      <c r="N205" s="12"/>
      <c r="O205" s="12"/>
      <c r="P205" s="117">
        <f t="shared" si="16"/>
        <v>0</v>
      </c>
      <c r="Q205" s="13"/>
      <c r="R205" s="18">
        <f t="shared" si="19"/>
        <v>0</v>
      </c>
      <c r="S205" s="19">
        <f t="shared" si="17"/>
        <v>0</v>
      </c>
      <c r="T205" s="10"/>
      <c r="U205" s="74"/>
      <c r="V205" s="57"/>
    </row>
    <row r="206" spans="1:22" ht="20.399999999999999" customHeight="1" x14ac:dyDescent="0.35">
      <c r="A206" s="10" t="s">
        <v>255</v>
      </c>
      <c r="B206" s="9"/>
      <c r="C206" s="9"/>
      <c r="D206" s="10"/>
      <c r="E206" s="9"/>
      <c r="F206" s="9"/>
      <c r="G206" s="10"/>
      <c r="H206" s="10"/>
      <c r="I206" s="10"/>
      <c r="J206" s="11"/>
      <c r="K206" s="17">
        <f t="shared" si="18"/>
        <v>0</v>
      </c>
      <c r="L206" s="8"/>
      <c r="M206" s="11"/>
      <c r="N206" s="12"/>
      <c r="O206" s="12"/>
      <c r="P206" s="117">
        <f t="shared" si="16"/>
        <v>0</v>
      </c>
      <c r="Q206" s="13"/>
      <c r="R206" s="18">
        <f t="shared" si="19"/>
        <v>0</v>
      </c>
      <c r="S206" s="19">
        <f t="shared" si="17"/>
        <v>0</v>
      </c>
      <c r="T206" s="10"/>
      <c r="U206" s="74"/>
      <c r="V206" s="57"/>
    </row>
    <row r="207" spans="1:22" ht="20.399999999999999" customHeight="1" x14ac:dyDescent="0.35">
      <c r="A207" s="10" t="s">
        <v>256</v>
      </c>
      <c r="B207" s="9"/>
      <c r="C207" s="9"/>
      <c r="D207" s="10"/>
      <c r="E207" s="9"/>
      <c r="F207" s="9"/>
      <c r="G207" s="10"/>
      <c r="H207" s="10"/>
      <c r="I207" s="10"/>
      <c r="J207" s="11"/>
      <c r="K207" s="17">
        <f t="shared" si="18"/>
        <v>0</v>
      </c>
      <c r="L207" s="8"/>
      <c r="M207" s="11"/>
      <c r="N207" s="12"/>
      <c r="O207" s="12"/>
      <c r="P207" s="117">
        <f t="shared" si="16"/>
        <v>0</v>
      </c>
      <c r="Q207" s="13"/>
      <c r="R207" s="18">
        <f t="shared" si="19"/>
        <v>0</v>
      </c>
      <c r="S207" s="19">
        <f t="shared" si="17"/>
        <v>0</v>
      </c>
      <c r="T207" s="10"/>
      <c r="U207" s="74"/>
      <c r="V207" s="57"/>
    </row>
    <row r="208" spans="1:22" ht="20.399999999999999" customHeight="1" thickBot="1" x14ac:dyDescent="0.4">
      <c r="A208" s="36" t="s">
        <v>257</v>
      </c>
      <c r="B208" s="37"/>
      <c r="C208" s="37"/>
      <c r="D208" s="36"/>
      <c r="E208" s="9"/>
      <c r="F208" s="37"/>
      <c r="G208" s="36"/>
      <c r="H208" s="36"/>
      <c r="I208" s="36"/>
      <c r="J208" s="38"/>
      <c r="K208" s="39">
        <f t="shared" si="18"/>
        <v>0</v>
      </c>
      <c r="L208" s="40"/>
      <c r="M208" s="38"/>
      <c r="N208" s="41"/>
      <c r="O208" s="41"/>
      <c r="P208" s="118">
        <f t="shared" si="16"/>
        <v>0</v>
      </c>
      <c r="Q208" s="42"/>
      <c r="R208" s="43">
        <f t="shared" si="19"/>
        <v>0</v>
      </c>
      <c r="S208" s="44">
        <f t="shared" si="17"/>
        <v>0</v>
      </c>
      <c r="T208" s="36"/>
      <c r="U208" s="74"/>
      <c r="V208" s="58"/>
    </row>
    <row r="209" spans="19:19" x14ac:dyDescent="0.35">
      <c r="S209" s="16">
        <f>SUM($S$9:S208)</f>
        <v>0</v>
      </c>
    </row>
  </sheetData>
  <sheetProtection algorithmName="SHA-512" hashValue="Qjd0KRALJTygeKOTHbKkugKyoSqLfprVD2bJRrwG5IH63BE3YBkOZLuSiSNyAM5l/n36YBDn3fhsJeplkfuJpw==" saltValue="OI37jLxLiJT5iYdgyw7wOw==" spinCount="100000" sheet="1" formatRows="0"/>
  <dataConsolidate/>
  <mergeCells count="4">
    <mergeCell ref="P7:R7"/>
    <mergeCell ref="L7:O7"/>
    <mergeCell ref="A5:T5"/>
    <mergeCell ref="A4:T4"/>
  </mergeCells>
  <phoneticPr fontId="4" type="noConversion"/>
  <conditionalFormatting sqref="M9:O208">
    <cfRule type="expression" dxfId="1" priority="11">
      <formula>$L9="nee"</formula>
    </cfRule>
  </conditionalFormatting>
  <conditionalFormatting sqref="Q9:Q208">
    <cfRule type="expression" dxfId="0" priority="10">
      <formula>$L9="ja"</formula>
    </cfRule>
  </conditionalFormatting>
  <dataValidations count="3">
    <dataValidation type="list" allowBlank="1" showInputMessage="1" showErrorMessage="1" sqref="L9:L208" xr:uid="{3F0FA752-7B6D-47B6-99B8-F5AF163AC1C4}">
      <formula1>"ja,nee"</formula1>
    </dataValidation>
    <dataValidation type="list" allowBlank="1" showInputMessage="1" showErrorMessage="1" sqref="G9:G208" xr:uid="{97D52B84-BA8E-4519-BD10-AE26073987C8}">
      <formula1>"2022,2023,2024"</formula1>
    </dataValidation>
    <dataValidation type="list" allowBlank="1" showInputMessage="1" showErrorMessage="1" sqref="F9:F208" xr:uid="{AC6FF60C-28C2-44D1-B10B-3DDC7518CABE}">
      <formula1>"Doelstelling 1: hardware,Doelstelling 2: opleidingen,Doelstelling 3: essentiële diensten,Alle doelstellingen"</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4C31ED4-4021-4E10-894D-CD051995F21E}">
          <x14:formula1>
            <xm:f>Identificatiegegevens!$B$14:$B$38</xm:f>
          </x14:formula1>
          <xm:sqref>E9:E208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1EBE2-807F-4F77-ACB9-90FE7C7C3005}">
  <dimension ref="A1:P208"/>
  <sheetViews>
    <sheetView zoomScale="70" zoomScaleNormal="70" workbookViewId="0">
      <pane xSplit="1" ySplit="7" topLeftCell="B8" activePane="bottomRight" state="frozen"/>
      <selection pane="topRight" activeCell="B1" sqref="B1"/>
      <selection pane="bottomLeft" activeCell="A8" sqref="A8"/>
      <selection pane="bottomRight" activeCell="J22" sqref="J22"/>
    </sheetView>
  </sheetViews>
  <sheetFormatPr defaultColWidth="8.90625" defaultRowHeight="14.5" outlineLevelRow="1" outlineLevelCol="1" x14ac:dyDescent="0.35"/>
  <cols>
    <col min="1" max="1" width="13.6328125" customWidth="1"/>
    <col min="2" max="2" width="20.6328125" customWidth="1"/>
    <col min="3" max="3" width="15.90625" customWidth="1"/>
    <col min="4" max="4" width="18.6328125" customWidth="1"/>
    <col min="5" max="5" width="17.54296875" customWidth="1"/>
    <col min="6" max="6" width="16.54296875" customWidth="1"/>
    <col min="7" max="7" width="17.1796875" customWidth="1"/>
    <col min="8" max="8" width="26.1796875" customWidth="1"/>
    <col min="9" max="9" width="16" customWidth="1"/>
    <col min="10" max="10" width="16.90625" customWidth="1"/>
    <col min="11" max="11" width="23.453125" customWidth="1"/>
    <col min="12" max="12" width="16.54296875" customWidth="1"/>
    <col min="13" max="13" width="37.36328125" customWidth="1"/>
    <col min="14" max="14" width="15.453125" hidden="1" customWidth="1" outlineLevel="1"/>
    <col min="15" max="15" width="44.1796875" hidden="1" customWidth="1" outlineLevel="1"/>
    <col min="16" max="16" width="8.90625" collapsed="1"/>
  </cols>
  <sheetData>
    <row r="1" spans="1:15" ht="15.5" hidden="1" outlineLevel="1" x14ac:dyDescent="0.35">
      <c r="L1" s="100"/>
      <c r="M1" s="100"/>
    </row>
    <row r="2" spans="1:15" ht="18" hidden="1" customHeight="1" outlineLevel="1" x14ac:dyDescent="0.35">
      <c r="A2" s="147" t="s">
        <v>12</v>
      </c>
      <c r="B2" s="147"/>
      <c r="C2" s="147"/>
      <c r="D2" s="147"/>
      <c r="E2" s="147"/>
      <c r="F2" s="147"/>
      <c r="G2" s="147"/>
      <c r="H2" s="147"/>
      <c r="I2" s="147"/>
      <c r="J2" s="147"/>
      <c r="K2" s="147"/>
      <c r="L2" s="147"/>
      <c r="M2" s="147"/>
    </row>
    <row r="3" spans="1:15" ht="15.65" hidden="1" customHeight="1" outlineLevel="1" x14ac:dyDescent="0.35">
      <c r="A3" s="147"/>
      <c r="B3" s="147"/>
      <c r="C3" s="147"/>
      <c r="D3" s="147"/>
      <c r="E3" s="147"/>
      <c r="F3" s="147"/>
      <c r="G3" s="147"/>
      <c r="H3" s="147"/>
      <c r="I3" s="147"/>
      <c r="J3" s="147"/>
      <c r="K3" s="147"/>
      <c r="L3" s="147"/>
      <c r="M3" s="147"/>
    </row>
    <row r="4" spans="1:15" ht="69.650000000000006" hidden="1" customHeight="1" outlineLevel="1" x14ac:dyDescent="0.35">
      <c r="A4" s="156" t="s">
        <v>56</v>
      </c>
      <c r="B4" s="157"/>
      <c r="C4" s="157"/>
      <c r="D4" s="157"/>
      <c r="E4" s="157"/>
      <c r="F4" s="157"/>
      <c r="G4" s="157"/>
      <c r="H4" s="157"/>
      <c r="I4" s="157"/>
      <c r="J4" s="157"/>
      <c r="K4" s="157"/>
      <c r="L4" s="157"/>
      <c r="M4" s="157"/>
    </row>
    <row r="5" spans="1:15" hidden="1" outlineLevel="1" x14ac:dyDescent="0.35"/>
    <row r="6" spans="1:15" ht="19.75" hidden="1" customHeight="1" outlineLevel="1" thickBot="1" x14ac:dyDescent="0.4">
      <c r="L6" s="28">
        <f>L208</f>
        <v>0</v>
      </c>
      <c r="N6" s="76">
        <f>SUM(Tabel3[Aanvaarde kost])</f>
        <v>0</v>
      </c>
    </row>
    <row r="7" spans="1:15" s="97" customFormat="1" ht="58.75" customHeight="1" collapsed="1" x14ac:dyDescent="0.35">
      <c r="A7" s="130" t="s">
        <v>57</v>
      </c>
      <c r="B7" s="89" t="s">
        <v>54</v>
      </c>
      <c r="C7" s="89" t="s">
        <v>644</v>
      </c>
      <c r="D7" s="89" t="s">
        <v>643</v>
      </c>
      <c r="E7" s="89" t="s">
        <v>8</v>
      </c>
      <c r="F7" s="88" t="s">
        <v>684</v>
      </c>
      <c r="G7" s="88" t="s">
        <v>685</v>
      </c>
      <c r="H7" s="88" t="s">
        <v>459</v>
      </c>
      <c r="I7" s="88" t="s">
        <v>0</v>
      </c>
      <c r="J7" s="89" t="s">
        <v>9</v>
      </c>
      <c r="K7" s="89" t="s">
        <v>10</v>
      </c>
      <c r="L7" s="89" t="s">
        <v>11</v>
      </c>
      <c r="M7" s="91" t="s">
        <v>52</v>
      </c>
      <c r="N7" s="102" t="s">
        <v>647</v>
      </c>
      <c r="O7" s="103" t="s">
        <v>648</v>
      </c>
    </row>
    <row r="8" spans="1:15" ht="20.399999999999999" customHeight="1" x14ac:dyDescent="0.35">
      <c r="A8" s="45" t="s">
        <v>258</v>
      </c>
      <c r="B8" s="9"/>
      <c r="C8" s="116"/>
      <c r="D8" s="9"/>
      <c r="E8" s="9"/>
      <c r="F8" s="9"/>
      <c r="G8" s="9"/>
      <c r="H8" s="9"/>
      <c r="I8" s="9"/>
      <c r="J8" s="20"/>
      <c r="K8" s="20"/>
      <c r="L8" s="29">
        <f>J8+K8</f>
        <v>0</v>
      </c>
      <c r="M8" s="27"/>
      <c r="N8" s="78"/>
      <c r="O8" s="64"/>
    </row>
    <row r="9" spans="1:15" ht="20.399999999999999" customHeight="1" x14ac:dyDescent="0.35">
      <c r="A9" s="45" t="s">
        <v>259</v>
      </c>
      <c r="B9" s="9"/>
      <c r="C9" s="9"/>
      <c r="D9" s="9"/>
      <c r="E9" s="26"/>
      <c r="F9" s="26"/>
      <c r="G9" s="26"/>
      <c r="H9" s="9"/>
      <c r="I9" s="9"/>
      <c r="J9" s="20"/>
      <c r="K9" s="20"/>
      <c r="L9" s="29">
        <f t="shared" ref="L9:L72" si="0">J9+K9</f>
        <v>0</v>
      </c>
      <c r="M9" s="27"/>
      <c r="N9" s="78"/>
      <c r="O9" s="64"/>
    </row>
    <row r="10" spans="1:15" ht="20.399999999999999" customHeight="1" x14ac:dyDescent="0.35">
      <c r="A10" s="45" t="s">
        <v>260</v>
      </c>
      <c r="B10" s="9"/>
      <c r="C10" s="9"/>
      <c r="D10" s="9"/>
      <c r="E10" s="9"/>
      <c r="F10" s="9"/>
      <c r="G10" s="9"/>
      <c r="H10" s="9"/>
      <c r="I10" s="9"/>
      <c r="J10" s="20"/>
      <c r="K10" s="20"/>
      <c r="L10" s="29">
        <f t="shared" si="0"/>
        <v>0</v>
      </c>
      <c r="M10" s="27"/>
      <c r="N10" s="78"/>
      <c r="O10" s="64"/>
    </row>
    <row r="11" spans="1:15" ht="20.399999999999999" customHeight="1" x14ac:dyDescent="0.35">
      <c r="A11" s="45" t="s">
        <v>261</v>
      </c>
      <c r="B11" s="9"/>
      <c r="C11" s="9"/>
      <c r="D11" s="9"/>
      <c r="E11" s="26"/>
      <c r="F11" s="26"/>
      <c r="G11" s="26"/>
      <c r="H11" s="9"/>
      <c r="I11" s="9"/>
      <c r="J11" s="20"/>
      <c r="K11" s="20"/>
      <c r="L11" s="29">
        <f t="shared" si="0"/>
        <v>0</v>
      </c>
      <c r="M11" s="27"/>
      <c r="N11" s="78"/>
      <c r="O11" s="64"/>
    </row>
    <row r="12" spans="1:15" ht="20.399999999999999" customHeight="1" x14ac:dyDescent="0.35">
      <c r="A12" s="45" t="s">
        <v>262</v>
      </c>
      <c r="B12" s="9"/>
      <c r="C12" s="9"/>
      <c r="D12" s="9"/>
      <c r="E12" s="9"/>
      <c r="F12" s="9"/>
      <c r="G12" s="9"/>
      <c r="H12" s="9"/>
      <c r="I12" s="9"/>
      <c r="J12" s="20"/>
      <c r="K12" s="20"/>
      <c r="L12" s="29">
        <f t="shared" si="0"/>
        <v>0</v>
      </c>
      <c r="M12" s="27"/>
      <c r="N12" s="78"/>
      <c r="O12" s="64"/>
    </row>
    <row r="13" spans="1:15" ht="20.399999999999999" customHeight="1" x14ac:dyDescent="0.35">
      <c r="A13" s="45" t="s">
        <v>263</v>
      </c>
      <c r="B13" s="9"/>
      <c r="C13" s="9"/>
      <c r="D13" s="9"/>
      <c r="E13" s="26"/>
      <c r="F13" s="26"/>
      <c r="G13" s="26"/>
      <c r="H13" s="9"/>
      <c r="I13" s="9"/>
      <c r="J13" s="20"/>
      <c r="K13" s="20"/>
      <c r="L13" s="29">
        <f t="shared" si="0"/>
        <v>0</v>
      </c>
      <c r="M13" s="27"/>
      <c r="N13" s="78"/>
      <c r="O13" s="64"/>
    </row>
    <row r="14" spans="1:15" ht="20.399999999999999" customHeight="1" x14ac:dyDescent="0.35">
      <c r="A14" s="45" t="s">
        <v>264</v>
      </c>
      <c r="B14" s="9"/>
      <c r="C14" s="9"/>
      <c r="D14" s="9"/>
      <c r="E14" s="9"/>
      <c r="F14" s="9"/>
      <c r="G14" s="9"/>
      <c r="H14" s="9"/>
      <c r="I14" s="9"/>
      <c r="J14" s="20"/>
      <c r="K14" s="20"/>
      <c r="L14" s="29">
        <f t="shared" si="0"/>
        <v>0</v>
      </c>
      <c r="M14" s="27"/>
      <c r="N14" s="78"/>
      <c r="O14" s="64"/>
    </row>
    <row r="15" spans="1:15" ht="20.399999999999999" customHeight="1" x14ac:dyDescent="0.35">
      <c r="A15" s="45" t="s">
        <v>265</v>
      </c>
      <c r="B15" s="9"/>
      <c r="C15" s="9"/>
      <c r="D15" s="9"/>
      <c r="E15" s="26"/>
      <c r="F15" s="26"/>
      <c r="G15" s="26"/>
      <c r="H15" s="9"/>
      <c r="I15" s="9"/>
      <c r="J15" s="20"/>
      <c r="K15" s="20"/>
      <c r="L15" s="29">
        <f t="shared" si="0"/>
        <v>0</v>
      </c>
      <c r="M15" s="27"/>
      <c r="N15" s="78"/>
      <c r="O15" s="64"/>
    </row>
    <row r="16" spans="1:15" ht="20.399999999999999" customHeight="1" x14ac:dyDescent="0.35">
      <c r="A16" s="45" t="s">
        <v>266</v>
      </c>
      <c r="B16" s="9"/>
      <c r="C16" s="9"/>
      <c r="D16" s="9"/>
      <c r="E16" s="9"/>
      <c r="F16" s="9"/>
      <c r="G16" s="9"/>
      <c r="H16" s="9"/>
      <c r="I16" s="9"/>
      <c r="J16" s="20"/>
      <c r="K16" s="20"/>
      <c r="L16" s="29">
        <f t="shared" si="0"/>
        <v>0</v>
      </c>
      <c r="M16" s="27"/>
      <c r="N16" s="78"/>
      <c r="O16" s="64"/>
    </row>
    <row r="17" spans="1:15" ht="20.399999999999999" customHeight="1" x14ac:dyDescent="0.35">
      <c r="A17" s="45" t="s">
        <v>267</v>
      </c>
      <c r="B17" s="9"/>
      <c r="C17" s="9"/>
      <c r="D17" s="9"/>
      <c r="E17" s="26"/>
      <c r="F17" s="26"/>
      <c r="G17" s="26"/>
      <c r="H17" s="9"/>
      <c r="I17" s="9"/>
      <c r="J17" s="20"/>
      <c r="K17" s="20"/>
      <c r="L17" s="29">
        <f t="shared" si="0"/>
        <v>0</v>
      </c>
      <c r="M17" s="27"/>
      <c r="N17" s="78"/>
      <c r="O17" s="64"/>
    </row>
    <row r="18" spans="1:15" ht="20.399999999999999" customHeight="1" x14ac:dyDescent="0.35">
      <c r="A18" s="45" t="s">
        <v>268</v>
      </c>
      <c r="B18" s="9"/>
      <c r="C18" s="9"/>
      <c r="D18" s="9"/>
      <c r="E18" s="9"/>
      <c r="F18" s="9"/>
      <c r="G18" s="9"/>
      <c r="H18" s="9"/>
      <c r="I18" s="9"/>
      <c r="J18" s="20"/>
      <c r="K18" s="20"/>
      <c r="L18" s="29">
        <f t="shared" si="0"/>
        <v>0</v>
      </c>
      <c r="M18" s="27"/>
      <c r="N18" s="78"/>
      <c r="O18" s="64"/>
    </row>
    <row r="19" spans="1:15" ht="20.399999999999999" customHeight="1" x14ac:dyDescent="0.35">
      <c r="A19" s="45" t="s">
        <v>269</v>
      </c>
      <c r="B19" s="9"/>
      <c r="C19" s="9"/>
      <c r="D19" s="9"/>
      <c r="E19" s="26"/>
      <c r="F19" s="26"/>
      <c r="G19" s="26"/>
      <c r="H19" s="9"/>
      <c r="I19" s="9"/>
      <c r="J19" s="20"/>
      <c r="K19" s="20"/>
      <c r="L19" s="29">
        <f t="shared" si="0"/>
        <v>0</v>
      </c>
      <c r="M19" s="27"/>
      <c r="N19" s="78"/>
      <c r="O19" s="64"/>
    </row>
    <row r="20" spans="1:15" ht="20.399999999999999" customHeight="1" x14ac:dyDescent="0.35">
      <c r="A20" s="45" t="s">
        <v>270</v>
      </c>
      <c r="B20" s="9"/>
      <c r="C20" s="9"/>
      <c r="D20" s="9"/>
      <c r="E20" s="9"/>
      <c r="F20" s="9"/>
      <c r="G20" s="9"/>
      <c r="H20" s="9"/>
      <c r="I20" s="9"/>
      <c r="J20" s="20"/>
      <c r="K20" s="20"/>
      <c r="L20" s="29">
        <f t="shared" si="0"/>
        <v>0</v>
      </c>
      <c r="M20" s="27"/>
      <c r="N20" s="78"/>
      <c r="O20" s="64"/>
    </row>
    <row r="21" spans="1:15" ht="20.399999999999999" customHeight="1" x14ac:dyDescent="0.35">
      <c r="A21" s="45" t="s">
        <v>271</v>
      </c>
      <c r="B21" s="9"/>
      <c r="C21" s="9"/>
      <c r="D21" s="9"/>
      <c r="E21" s="26"/>
      <c r="F21" s="26"/>
      <c r="G21" s="26"/>
      <c r="H21" s="9"/>
      <c r="I21" s="9"/>
      <c r="J21" s="20"/>
      <c r="K21" s="20"/>
      <c r="L21" s="29">
        <f t="shared" si="0"/>
        <v>0</v>
      </c>
      <c r="M21" s="27"/>
      <c r="N21" s="78"/>
      <c r="O21" s="64"/>
    </row>
    <row r="22" spans="1:15" ht="20.399999999999999" customHeight="1" x14ac:dyDescent="0.35">
      <c r="A22" s="45" t="s">
        <v>272</v>
      </c>
      <c r="B22" s="9"/>
      <c r="C22" s="9"/>
      <c r="D22" s="9"/>
      <c r="E22" s="9"/>
      <c r="F22" s="9"/>
      <c r="G22" s="9"/>
      <c r="H22" s="9"/>
      <c r="I22" s="9"/>
      <c r="J22" s="20"/>
      <c r="K22" s="20"/>
      <c r="L22" s="29">
        <f t="shared" si="0"/>
        <v>0</v>
      </c>
      <c r="M22" s="27"/>
      <c r="N22" s="78"/>
      <c r="O22" s="64"/>
    </row>
    <row r="23" spans="1:15" ht="20.399999999999999" customHeight="1" x14ac:dyDescent="0.35">
      <c r="A23" s="45" t="s">
        <v>273</v>
      </c>
      <c r="B23" s="9"/>
      <c r="C23" s="9"/>
      <c r="D23" s="9"/>
      <c r="E23" s="26"/>
      <c r="F23" s="26"/>
      <c r="G23" s="26"/>
      <c r="H23" s="9"/>
      <c r="I23" s="9"/>
      <c r="J23" s="20"/>
      <c r="K23" s="20"/>
      <c r="L23" s="29">
        <f t="shared" si="0"/>
        <v>0</v>
      </c>
      <c r="M23" s="27"/>
      <c r="N23" s="78"/>
      <c r="O23" s="64"/>
    </row>
    <row r="24" spans="1:15" ht="20.399999999999999" customHeight="1" x14ac:dyDescent="0.35">
      <c r="A24" s="45" t="s">
        <v>274</v>
      </c>
      <c r="B24" s="9"/>
      <c r="C24" s="9"/>
      <c r="D24" s="9"/>
      <c r="E24" s="9"/>
      <c r="F24" s="9"/>
      <c r="G24" s="9"/>
      <c r="H24" s="9"/>
      <c r="I24" s="9"/>
      <c r="J24" s="20"/>
      <c r="K24" s="20"/>
      <c r="L24" s="29">
        <f t="shared" si="0"/>
        <v>0</v>
      </c>
      <c r="M24" s="27"/>
      <c r="N24" s="78"/>
      <c r="O24" s="64"/>
    </row>
    <row r="25" spans="1:15" ht="20.399999999999999" customHeight="1" x14ac:dyDescent="0.35">
      <c r="A25" s="45" t="s">
        <v>275</v>
      </c>
      <c r="B25" s="9"/>
      <c r="C25" s="9"/>
      <c r="D25" s="9"/>
      <c r="E25" s="26"/>
      <c r="F25" s="26"/>
      <c r="G25" s="26"/>
      <c r="H25" s="9"/>
      <c r="I25" s="9"/>
      <c r="J25" s="20"/>
      <c r="K25" s="20"/>
      <c r="L25" s="29">
        <f t="shared" si="0"/>
        <v>0</v>
      </c>
      <c r="M25" s="27"/>
      <c r="N25" s="78"/>
      <c r="O25" s="64"/>
    </row>
    <row r="26" spans="1:15" ht="20.399999999999999" customHeight="1" x14ac:dyDescent="0.35">
      <c r="A26" s="45" t="s">
        <v>276</v>
      </c>
      <c r="B26" s="9"/>
      <c r="C26" s="9"/>
      <c r="D26" s="9"/>
      <c r="E26" s="9"/>
      <c r="F26" s="9"/>
      <c r="G26" s="9"/>
      <c r="H26" s="9"/>
      <c r="I26" s="9"/>
      <c r="J26" s="20"/>
      <c r="K26" s="20"/>
      <c r="L26" s="29">
        <f t="shared" si="0"/>
        <v>0</v>
      </c>
      <c r="M26" s="27"/>
      <c r="N26" s="78"/>
      <c r="O26" s="64"/>
    </row>
    <row r="27" spans="1:15" ht="20.399999999999999" customHeight="1" x14ac:dyDescent="0.35">
      <c r="A27" s="45" t="s">
        <v>277</v>
      </c>
      <c r="B27" s="9"/>
      <c r="C27" s="9"/>
      <c r="D27" s="9"/>
      <c r="E27" s="26"/>
      <c r="F27" s="26"/>
      <c r="G27" s="26"/>
      <c r="H27" s="9"/>
      <c r="I27" s="9"/>
      <c r="J27" s="20"/>
      <c r="K27" s="20"/>
      <c r="L27" s="29">
        <f t="shared" si="0"/>
        <v>0</v>
      </c>
      <c r="M27" s="27"/>
      <c r="N27" s="78"/>
      <c r="O27" s="64"/>
    </row>
    <row r="28" spans="1:15" ht="20.399999999999999" customHeight="1" x14ac:dyDescent="0.35">
      <c r="A28" s="45" t="s">
        <v>278</v>
      </c>
      <c r="B28" s="9"/>
      <c r="C28" s="9"/>
      <c r="D28" s="9"/>
      <c r="E28" s="9"/>
      <c r="F28" s="9"/>
      <c r="G28" s="9"/>
      <c r="H28" s="9"/>
      <c r="I28" s="9"/>
      <c r="J28" s="20"/>
      <c r="K28" s="20"/>
      <c r="L28" s="29">
        <f t="shared" si="0"/>
        <v>0</v>
      </c>
      <c r="M28" s="27"/>
      <c r="N28" s="78"/>
      <c r="O28" s="64"/>
    </row>
    <row r="29" spans="1:15" ht="20.399999999999999" customHeight="1" x14ac:dyDescent="0.35">
      <c r="A29" s="45" t="s">
        <v>279</v>
      </c>
      <c r="B29" s="9"/>
      <c r="C29" s="9"/>
      <c r="D29" s="9"/>
      <c r="E29" s="26"/>
      <c r="F29" s="26"/>
      <c r="G29" s="26"/>
      <c r="H29" s="9"/>
      <c r="I29" s="9"/>
      <c r="J29" s="20"/>
      <c r="K29" s="20"/>
      <c r="L29" s="29">
        <f t="shared" si="0"/>
        <v>0</v>
      </c>
      <c r="M29" s="27"/>
      <c r="N29" s="78"/>
      <c r="O29" s="64"/>
    </row>
    <row r="30" spans="1:15" ht="20.399999999999999" customHeight="1" x14ac:dyDescent="0.35">
      <c r="A30" s="45" t="s">
        <v>280</v>
      </c>
      <c r="B30" s="9"/>
      <c r="C30" s="9"/>
      <c r="D30" s="9"/>
      <c r="E30" s="9"/>
      <c r="F30" s="9"/>
      <c r="G30" s="9"/>
      <c r="H30" s="9"/>
      <c r="I30" s="9"/>
      <c r="J30" s="20"/>
      <c r="K30" s="20"/>
      <c r="L30" s="29">
        <f t="shared" si="0"/>
        <v>0</v>
      </c>
      <c r="M30" s="27"/>
      <c r="N30" s="78"/>
      <c r="O30" s="64"/>
    </row>
    <row r="31" spans="1:15" ht="20.399999999999999" customHeight="1" x14ac:dyDescent="0.35">
      <c r="A31" s="45" t="s">
        <v>281</v>
      </c>
      <c r="B31" s="9"/>
      <c r="C31" s="9"/>
      <c r="D31" s="9"/>
      <c r="E31" s="26"/>
      <c r="F31" s="26"/>
      <c r="G31" s="26"/>
      <c r="H31" s="9"/>
      <c r="I31" s="9"/>
      <c r="J31" s="20"/>
      <c r="K31" s="20"/>
      <c r="L31" s="29">
        <f t="shared" si="0"/>
        <v>0</v>
      </c>
      <c r="M31" s="27"/>
      <c r="N31" s="78"/>
      <c r="O31" s="64"/>
    </row>
    <row r="32" spans="1:15" ht="20.399999999999999" customHeight="1" x14ac:dyDescent="0.35">
      <c r="A32" s="45" t="s">
        <v>282</v>
      </c>
      <c r="B32" s="9"/>
      <c r="C32" s="9"/>
      <c r="D32" s="9"/>
      <c r="E32" s="9"/>
      <c r="F32" s="9"/>
      <c r="G32" s="9"/>
      <c r="H32" s="9"/>
      <c r="I32" s="9"/>
      <c r="J32" s="20"/>
      <c r="K32" s="20"/>
      <c r="L32" s="29">
        <f t="shared" si="0"/>
        <v>0</v>
      </c>
      <c r="M32" s="27"/>
      <c r="N32" s="78"/>
      <c r="O32" s="64"/>
    </row>
    <row r="33" spans="1:15" ht="20.399999999999999" customHeight="1" x14ac:dyDescent="0.35">
      <c r="A33" s="45" t="s">
        <v>283</v>
      </c>
      <c r="B33" s="9"/>
      <c r="C33" s="9"/>
      <c r="D33" s="9"/>
      <c r="E33" s="26"/>
      <c r="F33" s="26"/>
      <c r="G33" s="26"/>
      <c r="H33" s="9"/>
      <c r="I33" s="9"/>
      <c r="J33" s="20"/>
      <c r="K33" s="20"/>
      <c r="L33" s="29">
        <f t="shared" si="0"/>
        <v>0</v>
      </c>
      <c r="M33" s="27"/>
      <c r="N33" s="78"/>
      <c r="O33" s="64"/>
    </row>
    <row r="34" spans="1:15" ht="20.399999999999999" customHeight="1" x14ac:dyDescent="0.35">
      <c r="A34" s="45" t="s">
        <v>284</v>
      </c>
      <c r="B34" s="9"/>
      <c r="C34" s="9"/>
      <c r="D34" s="9"/>
      <c r="E34" s="9"/>
      <c r="F34" s="9"/>
      <c r="G34" s="9"/>
      <c r="H34" s="9"/>
      <c r="I34" s="9"/>
      <c r="J34" s="20"/>
      <c r="K34" s="20"/>
      <c r="L34" s="29">
        <f t="shared" si="0"/>
        <v>0</v>
      </c>
      <c r="M34" s="27"/>
      <c r="N34" s="78"/>
      <c r="O34" s="64"/>
    </row>
    <row r="35" spans="1:15" ht="20.399999999999999" customHeight="1" x14ac:dyDescent="0.35">
      <c r="A35" s="45" t="s">
        <v>285</v>
      </c>
      <c r="B35" s="9"/>
      <c r="C35" s="9"/>
      <c r="D35" s="9"/>
      <c r="E35" s="26"/>
      <c r="F35" s="26"/>
      <c r="G35" s="26"/>
      <c r="H35" s="9"/>
      <c r="I35" s="9"/>
      <c r="J35" s="20"/>
      <c r="K35" s="20"/>
      <c r="L35" s="29">
        <f t="shared" si="0"/>
        <v>0</v>
      </c>
      <c r="M35" s="27"/>
      <c r="N35" s="78"/>
      <c r="O35" s="64"/>
    </row>
    <row r="36" spans="1:15" ht="20.399999999999999" customHeight="1" x14ac:dyDescent="0.35">
      <c r="A36" s="45" t="s">
        <v>286</v>
      </c>
      <c r="B36" s="9"/>
      <c r="C36" s="9"/>
      <c r="D36" s="9"/>
      <c r="E36" s="9"/>
      <c r="F36" s="9"/>
      <c r="G36" s="9"/>
      <c r="H36" s="9"/>
      <c r="I36" s="9"/>
      <c r="J36" s="20"/>
      <c r="K36" s="20"/>
      <c r="L36" s="29">
        <f t="shared" si="0"/>
        <v>0</v>
      </c>
      <c r="M36" s="27"/>
      <c r="N36" s="78"/>
      <c r="O36" s="64"/>
    </row>
    <row r="37" spans="1:15" ht="20.399999999999999" customHeight="1" x14ac:dyDescent="0.35">
      <c r="A37" s="45" t="s">
        <v>287</v>
      </c>
      <c r="B37" s="9"/>
      <c r="C37" s="9"/>
      <c r="D37" s="9"/>
      <c r="E37" s="26"/>
      <c r="F37" s="26"/>
      <c r="G37" s="26"/>
      <c r="H37" s="9"/>
      <c r="I37" s="9"/>
      <c r="J37" s="20"/>
      <c r="K37" s="20"/>
      <c r="L37" s="29">
        <f t="shared" si="0"/>
        <v>0</v>
      </c>
      <c r="M37" s="27"/>
      <c r="N37" s="78"/>
      <c r="O37" s="64"/>
    </row>
    <row r="38" spans="1:15" ht="20.399999999999999" customHeight="1" x14ac:dyDescent="0.35">
      <c r="A38" s="45" t="s">
        <v>288</v>
      </c>
      <c r="B38" s="9"/>
      <c r="C38" s="9"/>
      <c r="D38" s="9"/>
      <c r="E38" s="9"/>
      <c r="F38" s="9"/>
      <c r="G38" s="9"/>
      <c r="H38" s="9"/>
      <c r="I38" s="9"/>
      <c r="J38" s="20"/>
      <c r="K38" s="20"/>
      <c r="L38" s="29">
        <f t="shared" si="0"/>
        <v>0</v>
      </c>
      <c r="M38" s="27"/>
      <c r="N38" s="78"/>
      <c r="O38" s="64"/>
    </row>
    <row r="39" spans="1:15" ht="20.399999999999999" customHeight="1" x14ac:dyDescent="0.35">
      <c r="A39" s="45" t="s">
        <v>289</v>
      </c>
      <c r="B39" s="9"/>
      <c r="C39" s="9"/>
      <c r="D39" s="9"/>
      <c r="E39" s="26"/>
      <c r="F39" s="26"/>
      <c r="G39" s="26"/>
      <c r="H39" s="9"/>
      <c r="I39" s="9"/>
      <c r="J39" s="20"/>
      <c r="K39" s="20"/>
      <c r="L39" s="29">
        <f t="shared" si="0"/>
        <v>0</v>
      </c>
      <c r="M39" s="27"/>
      <c r="N39" s="78"/>
      <c r="O39" s="64"/>
    </row>
    <row r="40" spans="1:15" ht="20.399999999999999" customHeight="1" x14ac:dyDescent="0.35">
      <c r="A40" s="45" t="s">
        <v>290</v>
      </c>
      <c r="B40" s="9"/>
      <c r="C40" s="9"/>
      <c r="D40" s="9"/>
      <c r="E40" s="9"/>
      <c r="F40" s="9"/>
      <c r="G40" s="9"/>
      <c r="H40" s="9"/>
      <c r="I40" s="9"/>
      <c r="J40" s="20"/>
      <c r="K40" s="20"/>
      <c r="L40" s="29">
        <f t="shared" si="0"/>
        <v>0</v>
      </c>
      <c r="M40" s="27"/>
      <c r="N40" s="78"/>
      <c r="O40" s="64"/>
    </row>
    <row r="41" spans="1:15" ht="20.399999999999999" customHeight="1" x14ac:dyDescent="0.35">
      <c r="A41" s="45" t="s">
        <v>291</v>
      </c>
      <c r="B41" s="9"/>
      <c r="C41" s="9"/>
      <c r="D41" s="9"/>
      <c r="E41" s="26"/>
      <c r="F41" s="26"/>
      <c r="G41" s="26"/>
      <c r="H41" s="9"/>
      <c r="I41" s="9"/>
      <c r="J41" s="20"/>
      <c r="K41" s="20"/>
      <c r="L41" s="29">
        <f t="shared" si="0"/>
        <v>0</v>
      </c>
      <c r="M41" s="27"/>
      <c r="N41" s="78"/>
      <c r="O41" s="64"/>
    </row>
    <row r="42" spans="1:15" ht="20.399999999999999" customHeight="1" x14ac:dyDescent="0.35">
      <c r="A42" s="45" t="s">
        <v>292</v>
      </c>
      <c r="B42" s="9"/>
      <c r="C42" s="9"/>
      <c r="D42" s="9"/>
      <c r="E42" s="9"/>
      <c r="F42" s="9"/>
      <c r="G42" s="9"/>
      <c r="H42" s="9"/>
      <c r="I42" s="9"/>
      <c r="J42" s="20"/>
      <c r="K42" s="20"/>
      <c r="L42" s="29">
        <f t="shared" si="0"/>
        <v>0</v>
      </c>
      <c r="M42" s="27"/>
      <c r="N42" s="78"/>
      <c r="O42" s="64"/>
    </row>
    <row r="43" spans="1:15" ht="20.399999999999999" customHeight="1" x14ac:dyDescent="0.35">
      <c r="A43" s="45" t="s">
        <v>293</v>
      </c>
      <c r="B43" s="9"/>
      <c r="C43" s="9"/>
      <c r="D43" s="9"/>
      <c r="E43" s="26"/>
      <c r="F43" s="26"/>
      <c r="G43" s="26"/>
      <c r="H43" s="9"/>
      <c r="I43" s="9"/>
      <c r="J43" s="20"/>
      <c r="K43" s="20"/>
      <c r="L43" s="29">
        <f t="shared" si="0"/>
        <v>0</v>
      </c>
      <c r="M43" s="27"/>
      <c r="N43" s="78"/>
      <c r="O43" s="64"/>
    </row>
    <row r="44" spans="1:15" ht="20.399999999999999" customHeight="1" x14ac:dyDescent="0.35">
      <c r="A44" s="45" t="s">
        <v>294</v>
      </c>
      <c r="B44" s="9"/>
      <c r="C44" s="9"/>
      <c r="D44" s="9"/>
      <c r="E44" s="9"/>
      <c r="F44" s="9"/>
      <c r="G44" s="9"/>
      <c r="H44" s="9"/>
      <c r="I44" s="9"/>
      <c r="J44" s="20"/>
      <c r="K44" s="20"/>
      <c r="L44" s="29">
        <f t="shared" si="0"/>
        <v>0</v>
      </c>
      <c r="M44" s="27"/>
      <c r="N44" s="78"/>
      <c r="O44" s="64"/>
    </row>
    <row r="45" spans="1:15" ht="20.399999999999999" customHeight="1" x14ac:dyDescent="0.35">
      <c r="A45" s="45" t="s">
        <v>295</v>
      </c>
      <c r="B45" s="9"/>
      <c r="C45" s="9"/>
      <c r="D45" s="9"/>
      <c r="E45" s="26"/>
      <c r="F45" s="26"/>
      <c r="G45" s="26"/>
      <c r="H45" s="9"/>
      <c r="I45" s="9"/>
      <c r="J45" s="20"/>
      <c r="K45" s="20"/>
      <c r="L45" s="29">
        <f t="shared" si="0"/>
        <v>0</v>
      </c>
      <c r="M45" s="27"/>
      <c r="N45" s="78"/>
      <c r="O45" s="64"/>
    </row>
    <row r="46" spans="1:15" ht="20.399999999999999" customHeight="1" x14ac:dyDescent="0.35">
      <c r="A46" s="45" t="s">
        <v>296</v>
      </c>
      <c r="B46" s="9"/>
      <c r="C46" s="9"/>
      <c r="D46" s="9"/>
      <c r="E46" s="9"/>
      <c r="F46" s="9"/>
      <c r="G46" s="9"/>
      <c r="H46" s="9"/>
      <c r="I46" s="9"/>
      <c r="J46" s="20"/>
      <c r="K46" s="20"/>
      <c r="L46" s="29">
        <f t="shared" si="0"/>
        <v>0</v>
      </c>
      <c r="M46" s="27"/>
      <c r="N46" s="78"/>
      <c r="O46" s="64"/>
    </row>
    <row r="47" spans="1:15" ht="20.399999999999999" customHeight="1" x14ac:dyDescent="0.35">
      <c r="A47" s="45" t="s">
        <v>297</v>
      </c>
      <c r="B47" s="9"/>
      <c r="C47" s="9"/>
      <c r="D47" s="9"/>
      <c r="E47" s="26"/>
      <c r="F47" s="26"/>
      <c r="G47" s="26"/>
      <c r="H47" s="9"/>
      <c r="I47" s="9"/>
      <c r="J47" s="20"/>
      <c r="K47" s="20"/>
      <c r="L47" s="29">
        <f t="shared" si="0"/>
        <v>0</v>
      </c>
      <c r="M47" s="27"/>
      <c r="N47" s="78"/>
      <c r="O47" s="64"/>
    </row>
    <row r="48" spans="1:15" ht="20.399999999999999" customHeight="1" x14ac:dyDescent="0.35">
      <c r="A48" s="45" t="s">
        <v>298</v>
      </c>
      <c r="B48" s="9"/>
      <c r="C48" s="9"/>
      <c r="D48" s="9"/>
      <c r="E48" s="9"/>
      <c r="F48" s="9"/>
      <c r="G48" s="9"/>
      <c r="H48" s="9"/>
      <c r="I48" s="9"/>
      <c r="J48" s="20"/>
      <c r="K48" s="20"/>
      <c r="L48" s="29">
        <f t="shared" si="0"/>
        <v>0</v>
      </c>
      <c r="M48" s="27"/>
      <c r="N48" s="78"/>
      <c r="O48" s="64"/>
    </row>
    <row r="49" spans="1:15" ht="20.399999999999999" customHeight="1" x14ac:dyDescent="0.35">
      <c r="A49" s="45" t="s">
        <v>299</v>
      </c>
      <c r="B49" s="9"/>
      <c r="C49" s="9"/>
      <c r="D49" s="9"/>
      <c r="E49" s="26"/>
      <c r="F49" s="26"/>
      <c r="G49" s="26"/>
      <c r="H49" s="9"/>
      <c r="I49" s="9"/>
      <c r="J49" s="20"/>
      <c r="K49" s="20"/>
      <c r="L49" s="29">
        <f t="shared" si="0"/>
        <v>0</v>
      </c>
      <c r="M49" s="27"/>
      <c r="N49" s="78"/>
      <c r="O49" s="64"/>
    </row>
    <row r="50" spans="1:15" ht="20.399999999999999" customHeight="1" x14ac:dyDescent="0.35">
      <c r="A50" s="45" t="s">
        <v>300</v>
      </c>
      <c r="B50" s="9"/>
      <c r="C50" s="9"/>
      <c r="D50" s="9"/>
      <c r="E50" s="9"/>
      <c r="F50" s="9"/>
      <c r="G50" s="9"/>
      <c r="H50" s="9"/>
      <c r="I50" s="9"/>
      <c r="J50" s="20"/>
      <c r="K50" s="20"/>
      <c r="L50" s="29">
        <f t="shared" si="0"/>
        <v>0</v>
      </c>
      <c r="M50" s="27"/>
      <c r="N50" s="78"/>
      <c r="O50" s="64"/>
    </row>
    <row r="51" spans="1:15" ht="20.399999999999999" customHeight="1" x14ac:dyDescent="0.35">
      <c r="A51" s="45" t="s">
        <v>301</v>
      </c>
      <c r="B51" s="9"/>
      <c r="C51" s="9"/>
      <c r="D51" s="9"/>
      <c r="E51" s="26"/>
      <c r="F51" s="26"/>
      <c r="G51" s="26"/>
      <c r="H51" s="9"/>
      <c r="I51" s="9"/>
      <c r="J51" s="20"/>
      <c r="K51" s="20"/>
      <c r="L51" s="29">
        <f t="shared" si="0"/>
        <v>0</v>
      </c>
      <c r="M51" s="27"/>
      <c r="N51" s="78"/>
      <c r="O51" s="64"/>
    </row>
    <row r="52" spans="1:15" ht="20.399999999999999" customHeight="1" x14ac:dyDescent="0.35">
      <c r="A52" s="45" t="s">
        <v>302</v>
      </c>
      <c r="B52" s="9"/>
      <c r="C52" s="9"/>
      <c r="D52" s="9"/>
      <c r="E52" s="9"/>
      <c r="F52" s="9"/>
      <c r="G52" s="9"/>
      <c r="H52" s="9"/>
      <c r="I52" s="9"/>
      <c r="J52" s="20"/>
      <c r="K52" s="20"/>
      <c r="L52" s="29">
        <f t="shared" si="0"/>
        <v>0</v>
      </c>
      <c r="M52" s="27"/>
      <c r="N52" s="78"/>
      <c r="O52" s="64"/>
    </row>
    <row r="53" spans="1:15" ht="20.399999999999999" customHeight="1" x14ac:dyDescent="0.35">
      <c r="A53" s="45" t="s">
        <v>303</v>
      </c>
      <c r="B53" s="9"/>
      <c r="C53" s="9"/>
      <c r="D53" s="9"/>
      <c r="E53" s="26"/>
      <c r="F53" s="26"/>
      <c r="G53" s="26"/>
      <c r="H53" s="9"/>
      <c r="I53" s="9"/>
      <c r="J53" s="20"/>
      <c r="K53" s="20"/>
      <c r="L53" s="29">
        <f t="shared" si="0"/>
        <v>0</v>
      </c>
      <c r="M53" s="27"/>
      <c r="N53" s="78"/>
      <c r="O53" s="64"/>
    </row>
    <row r="54" spans="1:15" ht="20.399999999999999" customHeight="1" x14ac:dyDescent="0.35">
      <c r="A54" s="45" t="s">
        <v>304</v>
      </c>
      <c r="B54" s="9"/>
      <c r="C54" s="9"/>
      <c r="D54" s="9"/>
      <c r="E54" s="9"/>
      <c r="F54" s="9"/>
      <c r="G54" s="9"/>
      <c r="H54" s="9"/>
      <c r="I54" s="9"/>
      <c r="J54" s="20"/>
      <c r="K54" s="20"/>
      <c r="L54" s="29">
        <f t="shared" si="0"/>
        <v>0</v>
      </c>
      <c r="M54" s="27"/>
      <c r="N54" s="78"/>
      <c r="O54" s="64"/>
    </row>
    <row r="55" spans="1:15" ht="20.399999999999999" customHeight="1" x14ac:dyDescent="0.35">
      <c r="A55" s="45" t="s">
        <v>305</v>
      </c>
      <c r="B55" s="9"/>
      <c r="C55" s="9"/>
      <c r="D55" s="9"/>
      <c r="E55" s="26"/>
      <c r="F55" s="26"/>
      <c r="G55" s="26"/>
      <c r="H55" s="9"/>
      <c r="I55" s="9"/>
      <c r="J55" s="20"/>
      <c r="K55" s="20"/>
      <c r="L55" s="29">
        <f t="shared" si="0"/>
        <v>0</v>
      </c>
      <c r="M55" s="27"/>
      <c r="N55" s="78"/>
      <c r="O55" s="64"/>
    </row>
    <row r="56" spans="1:15" ht="20.399999999999999" customHeight="1" x14ac:dyDescent="0.35">
      <c r="A56" s="45" t="s">
        <v>306</v>
      </c>
      <c r="B56" s="9"/>
      <c r="C56" s="9"/>
      <c r="D56" s="9"/>
      <c r="E56" s="9"/>
      <c r="F56" s="9"/>
      <c r="G56" s="9"/>
      <c r="H56" s="9"/>
      <c r="I56" s="9"/>
      <c r="J56" s="20"/>
      <c r="K56" s="20"/>
      <c r="L56" s="29">
        <f t="shared" si="0"/>
        <v>0</v>
      </c>
      <c r="M56" s="27"/>
      <c r="N56" s="78"/>
      <c r="O56" s="64"/>
    </row>
    <row r="57" spans="1:15" ht="20.399999999999999" customHeight="1" x14ac:dyDescent="0.35">
      <c r="A57" s="45" t="s">
        <v>307</v>
      </c>
      <c r="B57" s="9"/>
      <c r="C57" s="9"/>
      <c r="D57" s="9"/>
      <c r="E57" s="26"/>
      <c r="F57" s="26"/>
      <c r="G57" s="26"/>
      <c r="H57" s="9"/>
      <c r="I57" s="9"/>
      <c r="J57" s="20"/>
      <c r="K57" s="20"/>
      <c r="L57" s="29">
        <f t="shared" si="0"/>
        <v>0</v>
      </c>
      <c r="M57" s="27"/>
      <c r="N57" s="78"/>
      <c r="O57" s="64"/>
    </row>
    <row r="58" spans="1:15" ht="20.399999999999999" customHeight="1" x14ac:dyDescent="0.35">
      <c r="A58" s="45" t="s">
        <v>308</v>
      </c>
      <c r="B58" s="9"/>
      <c r="C58" s="9"/>
      <c r="D58" s="9"/>
      <c r="E58" s="9"/>
      <c r="F58" s="9"/>
      <c r="G58" s="9"/>
      <c r="H58" s="9"/>
      <c r="I58" s="9"/>
      <c r="J58" s="20"/>
      <c r="K58" s="20"/>
      <c r="L58" s="29">
        <f t="shared" si="0"/>
        <v>0</v>
      </c>
      <c r="M58" s="27"/>
      <c r="N58" s="78"/>
      <c r="O58" s="64"/>
    </row>
    <row r="59" spans="1:15" ht="20.399999999999999" customHeight="1" x14ac:dyDescent="0.35">
      <c r="A59" s="45" t="s">
        <v>309</v>
      </c>
      <c r="B59" s="9"/>
      <c r="C59" s="9"/>
      <c r="D59" s="9"/>
      <c r="E59" s="26"/>
      <c r="F59" s="26"/>
      <c r="G59" s="26"/>
      <c r="H59" s="9"/>
      <c r="I59" s="9"/>
      <c r="J59" s="20"/>
      <c r="K59" s="20"/>
      <c r="L59" s="29">
        <f t="shared" si="0"/>
        <v>0</v>
      </c>
      <c r="M59" s="27"/>
      <c r="N59" s="78"/>
      <c r="O59" s="64"/>
    </row>
    <row r="60" spans="1:15" ht="20.399999999999999" customHeight="1" x14ac:dyDescent="0.35">
      <c r="A60" s="45" t="s">
        <v>310</v>
      </c>
      <c r="B60" s="9"/>
      <c r="C60" s="9"/>
      <c r="D60" s="9"/>
      <c r="E60" s="9"/>
      <c r="F60" s="9"/>
      <c r="G60" s="9"/>
      <c r="H60" s="9"/>
      <c r="I60" s="9"/>
      <c r="J60" s="20"/>
      <c r="K60" s="20"/>
      <c r="L60" s="29">
        <f t="shared" si="0"/>
        <v>0</v>
      </c>
      <c r="M60" s="27"/>
      <c r="N60" s="78"/>
      <c r="O60" s="64"/>
    </row>
    <row r="61" spans="1:15" ht="20.399999999999999" customHeight="1" x14ac:dyDescent="0.35">
      <c r="A61" s="45" t="s">
        <v>311</v>
      </c>
      <c r="B61" s="9"/>
      <c r="C61" s="9"/>
      <c r="D61" s="9"/>
      <c r="E61" s="26"/>
      <c r="F61" s="26"/>
      <c r="G61" s="26"/>
      <c r="H61" s="9"/>
      <c r="I61" s="9"/>
      <c r="J61" s="20"/>
      <c r="K61" s="20"/>
      <c r="L61" s="29">
        <f t="shared" si="0"/>
        <v>0</v>
      </c>
      <c r="M61" s="27"/>
      <c r="N61" s="78"/>
      <c r="O61" s="64"/>
    </row>
    <row r="62" spans="1:15" ht="20.399999999999999" customHeight="1" x14ac:dyDescent="0.35">
      <c r="A62" s="45" t="s">
        <v>312</v>
      </c>
      <c r="B62" s="9"/>
      <c r="C62" s="9"/>
      <c r="D62" s="9"/>
      <c r="E62" s="9"/>
      <c r="F62" s="9"/>
      <c r="G62" s="9"/>
      <c r="H62" s="9"/>
      <c r="I62" s="9"/>
      <c r="J62" s="20"/>
      <c r="K62" s="20"/>
      <c r="L62" s="29">
        <f t="shared" si="0"/>
        <v>0</v>
      </c>
      <c r="M62" s="27"/>
      <c r="N62" s="78"/>
      <c r="O62" s="64"/>
    </row>
    <row r="63" spans="1:15" ht="20.399999999999999" customHeight="1" x14ac:dyDescent="0.35">
      <c r="A63" s="45" t="s">
        <v>313</v>
      </c>
      <c r="B63" s="9"/>
      <c r="C63" s="9"/>
      <c r="D63" s="9"/>
      <c r="E63" s="26"/>
      <c r="F63" s="26"/>
      <c r="G63" s="26"/>
      <c r="H63" s="9"/>
      <c r="I63" s="9"/>
      <c r="J63" s="20"/>
      <c r="K63" s="20"/>
      <c r="L63" s="29">
        <f t="shared" si="0"/>
        <v>0</v>
      </c>
      <c r="M63" s="27"/>
      <c r="N63" s="78"/>
      <c r="O63" s="64"/>
    </row>
    <row r="64" spans="1:15" ht="20.399999999999999" customHeight="1" x14ac:dyDescent="0.35">
      <c r="A64" s="45" t="s">
        <v>314</v>
      </c>
      <c r="B64" s="9"/>
      <c r="C64" s="9"/>
      <c r="D64" s="9"/>
      <c r="E64" s="9"/>
      <c r="F64" s="9"/>
      <c r="G64" s="9"/>
      <c r="H64" s="9"/>
      <c r="I64" s="9"/>
      <c r="J64" s="20"/>
      <c r="K64" s="20"/>
      <c r="L64" s="29">
        <f t="shared" si="0"/>
        <v>0</v>
      </c>
      <c r="M64" s="27"/>
      <c r="N64" s="78"/>
      <c r="O64" s="64"/>
    </row>
    <row r="65" spans="1:15" ht="20.399999999999999" customHeight="1" x14ac:dyDescent="0.35">
      <c r="A65" s="45" t="s">
        <v>315</v>
      </c>
      <c r="B65" s="9"/>
      <c r="C65" s="9"/>
      <c r="D65" s="9"/>
      <c r="E65" s="26"/>
      <c r="F65" s="26"/>
      <c r="G65" s="26"/>
      <c r="H65" s="9"/>
      <c r="I65" s="9"/>
      <c r="J65" s="20"/>
      <c r="K65" s="20"/>
      <c r="L65" s="29">
        <f t="shared" si="0"/>
        <v>0</v>
      </c>
      <c r="M65" s="27"/>
      <c r="N65" s="78"/>
      <c r="O65" s="64"/>
    </row>
    <row r="66" spans="1:15" ht="20.399999999999999" customHeight="1" x14ac:dyDescent="0.35">
      <c r="A66" s="45" t="s">
        <v>316</v>
      </c>
      <c r="B66" s="9"/>
      <c r="C66" s="9"/>
      <c r="D66" s="9"/>
      <c r="E66" s="9"/>
      <c r="F66" s="9"/>
      <c r="G66" s="9"/>
      <c r="H66" s="9"/>
      <c r="I66" s="9"/>
      <c r="J66" s="20"/>
      <c r="K66" s="20"/>
      <c r="L66" s="29">
        <f t="shared" si="0"/>
        <v>0</v>
      </c>
      <c r="M66" s="27"/>
      <c r="N66" s="78"/>
      <c r="O66" s="64"/>
    </row>
    <row r="67" spans="1:15" ht="20.399999999999999" customHeight="1" x14ac:dyDescent="0.35">
      <c r="A67" s="45" t="s">
        <v>317</v>
      </c>
      <c r="B67" s="9"/>
      <c r="C67" s="9"/>
      <c r="D67" s="9"/>
      <c r="E67" s="26"/>
      <c r="F67" s="26"/>
      <c r="G67" s="26"/>
      <c r="H67" s="9"/>
      <c r="I67" s="9"/>
      <c r="J67" s="20"/>
      <c r="K67" s="20"/>
      <c r="L67" s="29">
        <f t="shared" si="0"/>
        <v>0</v>
      </c>
      <c r="M67" s="27"/>
      <c r="N67" s="78"/>
      <c r="O67" s="64"/>
    </row>
    <row r="68" spans="1:15" ht="20.399999999999999" customHeight="1" x14ac:dyDescent="0.35">
      <c r="A68" s="45" t="s">
        <v>318</v>
      </c>
      <c r="B68" s="9"/>
      <c r="C68" s="9"/>
      <c r="D68" s="9"/>
      <c r="E68" s="9"/>
      <c r="F68" s="9"/>
      <c r="G68" s="9"/>
      <c r="H68" s="9"/>
      <c r="I68" s="9"/>
      <c r="J68" s="20"/>
      <c r="K68" s="20"/>
      <c r="L68" s="29">
        <f t="shared" si="0"/>
        <v>0</v>
      </c>
      <c r="M68" s="27"/>
      <c r="N68" s="78"/>
      <c r="O68" s="64"/>
    </row>
    <row r="69" spans="1:15" ht="20.399999999999999" customHeight="1" x14ac:dyDescent="0.35">
      <c r="A69" s="45" t="s">
        <v>319</v>
      </c>
      <c r="B69" s="9"/>
      <c r="C69" s="9"/>
      <c r="D69" s="9"/>
      <c r="E69" s="26"/>
      <c r="F69" s="26"/>
      <c r="G69" s="26"/>
      <c r="H69" s="9"/>
      <c r="I69" s="9"/>
      <c r="J69" s="20"/>
      <c r="K69" s="20"/>
      <c r="L69" s="29">
        <f t="shared" si="0"/>
        <v>0</v>
      </c>
      <c r="M69" s="27"/>
      <c r="N69" s="78"/>
      <c r="O69" s="64"/>
    </row>
    <row r="70" spans="1:15" ht="20.399999999999999" customHeight="1" x14ac:dyDescent="0.35">
      <c r="A70" s="45" t="s">
        <v>320</v>
      </c>
      <c r="B70" s="9"/>
      <c r="C70" s="9"/>
      <c r="D70" s="9"/>
      <c r="E70" s="9"/>
      <c r="F70" s="9"/>
      <c r="G70" s="9"/>
      <c r="H70" s="9"/>
      <c r="I70" s="9"/>
      <c r="J70" s="20"/>
      <c r="K70" s="20"/>
      <c r="L70" s="29">
        <f t="shared" si="0"/>
        <v>0</v>
      </c>
      <c r="M70" s="27"/>
      <c r="N70" s="78"/>
      <c r="O70" s="64"/>
    </row>
    <row r="71" spans="1:15" ht="20.399999999999999" customHeight="1" x14ac:dyDescent="0.35">
      <c r="A71" s="45" t="s">
        <v>321</v>
      </c>
      <c r="B71" s="9"/>
      <c r="C71" s="9"/>
      <c r="D71" s="9"/>
      <c r="E71" s="26"/>
      <c r="F71" s="26"/>
      <c r="G71" s="26"/>
      <c r="H71" s="9"/>
      <c r="I71" s="9"/>
      <c r="J71" s="20"/>
      <c r="K71" s="20"/>
      <c r="L71" s="29">
        <f t="shared" si="0"/>
        <v>0</v>
      </c>
      <c r="M71" s="27"/>
      <c r="N71" s="78"/>
      <c r="O71" s="64"/>
    </row>
    <row r="72" spans="1:15" ht="20.399999999999999" customHeight="1" x14ac:dyDescent="0.35">
      <c r="A72" s="45" t="s">
        <v>322</v>
      </c>
      <c r="B72" s="9"/>
      <c r="C72" s="9"/>
      <c r="D72" s="9"/>
      <c r="E72" s="9"/>
      <c r="F72" s="9"/>
      <c r="G72" s="9"/>
      <c r="H72" s="9"/>
      <c r="I72" s="9"/>
      <c r="J72" s="20"/>
      <c r="K72" s="20"/>
      <c r="L72" s="29">
        <f t="shared" si="0"/>
        <v>0</v>
      </c>
      <c r="M72" s="27"/>
      <c r="N72" s="78"/>
      <c r="O72" s="64"/>
    </row>
    <row r="73" spans="1:15" ht="20.399999999999999" customHeight="1" x14ac:dyDescent="0.35">
      <c r="A73" s="45" t="s">
        <v>323</v>
      </c>
      <c r="B73" s="9"/>
      <c r="C73" s="9"/>
      <c r="D73" s="9"/>
      <c r="E73" s="26"/>
      <c r="F73" s="26"/>
      <c r="G73" s="26"/>
      <c r="H73" s="9"/>
      <c r="I73" s="9"/>
      <c r="J73" s="20"/>
      <c r="K73" s="20"/>
      <c r="L73" s="29">
        <f t="shared" ref="L73:L136" si="1">J73+K73</f>
        <v>0</v>
      </c>
      <c r="M73" s="27"/>
      <c r="N73" s="78"/>
      <c r="O73" s="64"/>
    </row>
    <row r="74" spans="1:15" ht="20.399999999999999" customHeight="1" x14ac:dyDescent="0.35">
      <c r="A74" s="45" t="s">
        <v>324</v>
      </c>
      <c r="B74" s="9"/>
      <c r="C74" s="9"/>
      <c r="D74" s="9"/>
      <c r="E74" s="9"/>
      <c r="F74" s="9"/>
      <c r="G74" s="9"/>
      <c r="H74" s="9"/>
      <c r="I74" s="9"/>
      <c r="J74" s="20"/>
      <c r="K74" s="20"/>
      <c r="L74" s="29">
        <f t="shared" si="1"/>
        <v>0</v>
      </c>
      <c r="M74" s="27"/>
      <c r="N74" s="78"/>
      <c r="O74" s="64"/>
    </row>
    <row r="75" spans="1:15" ht="20.399999999999999" customHeight="1" x14ac:dyDescent="0.35">
      <c r="A75" s="45" t="s">
        <v>325</v>
      </c>
      <c r="B75" s="9"/>
      <c r="C75" s="9"/>
      <c r="D75" s="9"/>
      <c r="E75" s="26"/>
      <c r="F75" s="26"/>
      <c r="G75" s="26"/>
      <c r="H75" s="9"/>
      <c r="I75" s="9"/>
      <c r="J75" s="20"/>
      <c r="K75" s="20"/>
      <c r="L75" s="29">
        <f t="shared" si="1"/>
        <v>0</v>
      </c>
      <c r="M75" s="27"/>
      <c r="N75" s="78"/>
      <c r="O75" s="64"/>
    </row>
    <row r="76" spans="1:15" ht="20.399999999999999" customHeight="1" x14ac:dyDescent="0.35">
      <c r="A76" s="45" t="s">
        <v>326</v>
      </c>
      <c r="B76" s="9"/>
      <c r="C76" s="9"/>
      <c r="D76" s="9"/>
      <c r="E76" s="9"/>
      <c r="F76" s="9"/>
      <c r="G76" s="9"/>
      <c r="H76" s="9"/>
      <c r="I76" s="9"/>
      <c r="J76" s="20"/>
      <c r="K76" s="20"/>
      <c r="L76" s="29">
        <f t="shared" si="1"/>
        <v>0</v>
      </c>
      <c r="M76" s="27"/>
      <c r="N76" s="78"/>
      <c r="O76" s="64"/>
    </row>
    <row r="77" spans="1:15" ht="20.399999999999999" customHeight="1" x14ac:dyDescent="0.35">
      <c r="A77" s="45" t="s">
        <v>327</v>
      </c>
      <c r="B77" s="9"/>
      <c r="C77" s="9"/>
      <c r="D77" s="9"/>
      <c r="E77" s="26"/>
      <c r="F77" s="26"/>
      <c r="G77" s="26"/>
      <c r="H77" s="9"/>
      <c r="I77" s="9"/>
      <c r="J77" s="20"/>
      <c r="K77" s="20"/>
      <c r="L77" s="29">
        <f t="shared" si="1"/>
        <v>0</v>
      </c>
      <c r="M77" s="27"/>
      <c r="N77" s="78"/>
      <c r="O77" s="64"/>
    </row>
    <row r="78" spans="1:15" ht="20.399999999999999" customHeight="1" x14ac:dyDescent="0.35">
      <c r="A78" s="45" t="s">
        <v>328</v>
      </c>
      <c r="B78" s="9"/>
      <c r="C78" s="9"/>
      <c r="D78" s="9"/>
      <c r="E78" s="9"/>
      <c r="F78" s="9"/>
      <c r="G78" s="9"/>
      <c r="H78" s="9"/>
      <c r="I78" s="9"/>
      <c r="J78" s="20"/>
      <c r="K78" s="20"/>
      <c r="L78" s="29">
        <f t="shared" si="1"/>
        <v>0</v>
      </c>
      <c r="M78" s="27"/>
      <c r="N78" s="78"/>
      <c r="O78" s="64"/>
    </row>
    <row r="79" spans="1:15" ht="20.399999999999999" customHeight="1" x14ac:dyDescent="0.35">
      <c r="A79" s="45" t="s">
        <v>329</v>
      </c>
      <c r="B79" s="9"/>
      <c r="C79" s="9"/>
      <c r="D79" s="9"/>
      <c r="E79" s="26"/>
      <c r="F79" s="26"/>
      <c r="G79" s="26"/>
      <c r="H79" s="9"/>
      <c r="I79" s="9"/>
      <c r="J79" s="20"/>
      <c r="K79" s="20"/>
      <c r="L79" s="29">
        <f t="shared" si="1"/>
        <v>0</v>
      </c>
      <c r="M79" s="27"/>
      <c r="N79" s="78"/>
      <c r="O79" s="64"/>
    </row>
    <row r="80" spans="1:15" ht="20.399999999999999" customHeight="1" x14ac:dyDescent="0.35">
      <c r="A80" s="45" t="s">
        <v>330</v>
      </c>
      <c r="B80" s="9"/>
      <c r="C80" s="9"/>
      <c r="D80" s="9"/>
      <c r="E80" s="9"/>
      <c r="F80" s="9"/>
      <c r="G80" s="9"/>
      <c r="H80" s="9"/>
      <c r="I80" s="9"/>
      <c r="J80" s="20"/>
      <c r="K80" s="20"/>
      <c r="L80" s="29">
        <f t="shared" si="1"/>
        <v>0</v>
      </c>
      <c r="M80" s="27"/>
      <c r="N80" s="78"/>
      <c r="O80" s="64"/>
    </row>
    <row r="81" spans="1:15" ht="20.399999999999999" customHeight="1" x14ac:dyDescent="0.35">
      <c r="A81" s="45" t="s">
        <v>331</v>
      </c>
      <c r="B81" s="9"/>
      <c r="C81" s="9"/>
      <c r="D81" s="9"/>
      <c r="E81" s="26"/>
      <c r="F81" s="26"/>
      <c r="G81" s="26"/>
      <c r="H81" s="9"/>
      <c r="I81" s="9"/>
      <c r="J81" s="20"/>
      <c r="K81" s="20"/>
      <c r="L81" s="29">
        <f t="shared" si="1"/>
        <v>0</v>
      </c>
      <c r="M81" s="27"/>
      <c r="N81" s="78"/>
      <c r="O81" s="64"/>
    </row>
    <row r="82" spans="1:15" ht="20.399999999999999" customHeight="1" x14ac:dyDescent="0.35">
      <c r="A82" s="45" t="s">
        <v>332</v>
      </c>
      <c r="B82" s="9"/>
      <c r="C82" s="9"/>
      <c r="D82" s="9"/>
      <c r="E82" s="9"/>
      <c r="F82" s="9"/>
      <c r="G82" s="9"/>
      <c r="H82" s="9"/>
      <c r="I82" s="9"/>
      <c r="J82" s="20"/>
      <c r="K82" s="20"/>
      <c r="L82" s="29">
        <f t="shared" si="1"/>
        <v>0</v>
      </c>
      <c r="M82" s="27"/>
      <c r="N82" s="78"/>
      <c r="O82" s="64"/>
    </row>
    <row r="83" spans="1:15" ht="20.399999999999999" customHeight="1" x14ac:dyDescent="0.35">
      <c r="A83" s="45" t="s">
        <v>333</v>
      </c>
      <c r="B83" s="9"/>
      <c r="C83" s="9"/>
      <c r="D83" s="9"/>
      <c r="E83" s="26"/>
      <c r="F83" s="26"/>
      <c r="G83" s="26"/>
      <c r="H83" s="9"/>
      <c r="I83" s="9"/>
      <c r="J83" s="20"/>
      <c r="K83" s="20"/>
      <c r="L83" s="29">
        <f t="shared" si="1"/>
        <v>0</v>
      </c>
      <c r="M83" s="27"/>
      <c r="N83" s="78"/>
      <c r="O83" s="64"/>
    </row>
    <row r="84" spans="1:15" ht="20.399999999999999" customHeight="1" x14ac:dyDescent="0.35">
      <c r="A84" s="45" t="s">
        <v>334</v>
      </c>
      <c r="B84" s="9"/>
      <c r="C84" s="9"/>
      <c r="D84" s="9"/>
      <c r="E84" s="9"/>
      <c r="F84" s="9"/>
      <c r="G84" s="9"/>
      <c r="H84" s="9"/>
      <c r="I84" s="9"/>
      <c r="J84" s="20"/>
      <c r="K84" s="20"/>
      <c r="L84" s="29">
        <f t="shared" si="1"/>
        <v>0</v>
      </c>
      <c r="M84" s="27"/>
      <c r="N84" s="78"/>
      <c r="O84" s="64"/>
    </row>
    <row r="85" spans="1:15" ht="20.399999999999999" customHeight="1" x14ac:dyDescent="0.35">
      <c r="A85" s="45" t="s">
        <v>335</v>
      </c>
      <c r="B85" s="9"/>
      <c r="C85" s="9"/>
      <c r="D85" s="9"/>
      <c r="E85" s="26"/>
      <c r="F85" s="26"/>
      <c r="G85" s="26"/>
      <c r="H85" s="9"/>
      <c r="I85" s="9"/>
      <c r="J85" s="20"/>
      <c r="K85" s="20"/>
      <c r="L85" s="29">
        <f t="shared" si="1"/>
        <v>0</v>
      </c>
      <c r="M85" s="27"/>
      <c r="N85" s="78"/>
      <c r="O85" s="64"/>
    </row>
    <row r="86" spans="1:15" ht="20.399999999999999" customHeight="1" x14ac:dyDescent="0.35">
      <c r="A86" s="45" t="s">
        <v>336</v>
      </c>
      <c r="B86" s="9"/>
      <c r="C86" s="9"/>
      <c r="D86" s="9"/>
      <c r="E86" s="9"/>
      <c r="F86" s="9"/>
      <c r="G86" s="9"/>
      <c r="H86" s="9"/>
      <c r="I86" s="9"/>
      <c r="J86" s="20"/>
      <c r="K86" s="20"/>
      <c r="L86" s="29">
        <f t="shared" si="1"/>
        <v>0</v>
      </c>
      <c r="M86" s="27"/>
      <c r="N86" s="78"/>
      <c r="O86" s="64"/>
    </row>
    <row r="87" spans="1:15" ht="20.399999999999999" customHeight="1" x14ac:dyDescent="0.35">
      <c r="A87" s="45" t="s">
        <v>337</v>
      </c>
      <c r="B87" s="9"/>
      <c r="C87" s="9"/>
      <c r="D87" s="9"/>
      <c r="E87" s="26"/>
      <c r="F87" s="26"/>
      <c r="G87" s="26"/>
      <c r="H87" s="9"/>
      <c r="I87" s="9"/>
      <c r="J87" s="20"/>
      <c r="K87" s="20"/>
      <c r="L87" s="29">
        <f t="shared" si="1"/>
        <v>0</v>
      </c>
      <c r="M87" s="27"/>
      <c r="N87" s="78"/>
      <c r="O87" s="64"/>
    </row>
    <row r="88" spans="1:15" ht="20.399999999999999" customHeight="1" x14ac:dyDescent="0.35">
      <c r="A88" s="45" t="s">
        <v>338</v>
      </c>
      <c r="B88" s="9"/>
      <c r="C88" s="9"/>
      <c r="D88" s="9"/>
      <c r="E88" s="9"/>
      <c r="F88" s="9"/>
      <c r="G88" s="9"/>
      <c r="H88" s="9"/>
      <c r="I88" s="9"/>
      <c r="J88" s="20"/>
      <c r="K88" s="20"/>
      <c r="L88" s="29">
        <f t="shared" si="1"/>
        <v>0</v>
      </c>
      <c r="M88" s="27"/>
      <c r="N88" s="78"/>
      <c r="O88" s="64"/>
    </row>
    <row r="89" spans="1:15" ht="20.399999999999999" customHeight="1" x14ac:dyDescent="0.35">
      <c r="A89" s="45" t="s">
        <v>339</v>
      </c>
      <c r="B89" s="9"/>
      <c r="C89" s="9"/>
      <c r="D89" s="9"/>
      <c r="E89" s="26"/>
      <c r="F89" s="26"/>
      <c r="G89" s="26"/>
      <c r="H89" s="9"/>
      <c r="I89" s="9"/>
      <c r="J89" s="20"/>
      <c r="K89" s="20"/>
      <c r="L89" s="29">
        <f t="shared" si="1"/>
        <v>0</v>
      </c>
      <c r="M89" s="27"/>
      <c r="N89" s="78"/>
      <c r="O89" s="64"/>
    </row>
    <row r="90" spans="1:15" ht="20.399999999999999" customHeight="1" x14ac:dyDescent="0.35">
      <c r="A90" s="45" t="s">
        <v>340</v>
      </c>
      <c r="B90" s="9"/>
      <c r="C90" s="9"/>
      <c r="D90" s="9"/>
      <c r="E90" s="9"/>
      <c r="F90" s="9"/>
      <c r="G90" s="9"/>
      <c r="H90" s="9"/>
      <c r="I90" s="9"/>
      <c r="J90" s="20"/>
      <c r="K90" s="20"/>
      <c r="L90" s="29">
        <f t="shared" si="1"/>
        <v>0</v>
      </c>
      <c r="M90" s="27"/>
      <c r="N90" s="78"/>
      <c r="O90" s="64"/>
    </row>
    <row r="91" spans="1:15" ht="20.399999999999999" customHeight="1" x14ac:dyDescent="0.35">
      <c r="A91" s="45" t="s">
        <v>341</v>
      </c>
      <c r="B91" s="9"/>
      <c r="C91" s="9"/>
      <c r="D91" s="9"/>
      <c r="E91" s="26"/>
      <c r="F91" s="26"/>
      <c r="G91" s="26"/>
      <c r="H91" s="9"/>
      <c r="I91" s="9"/>
      <c r="J91" s="20"/>
      <c r="K91" s="20"/>
      <c r="L91" s="29">
        <f t="shared" si="1"/>
        <v>0</v>
      </c>
      <c r="M91" s="27"/>
      <c r="N91" s="78"/>
      <c r="O91" s="64"/>
    </row>
    <row r="92" spans="1:15" ht="20.399999999999999" customHeight="1" x14ac:dyDescent="0.35">
      <c r="A92" s="45" t="s">
        <v>342</v>
      </c>
      <c r="B92" s="9"/>
      <c r="C92" s="9"/>
      <c r="D92" s="9"/>
      <c r="E92" s="9"/>
      <c r="F92" s="9"/>
      <c r="G92" s="9"/>
      <c r="H92" s="9"/>
      <c r="I92" s="9"/>
      <c r="J92" s="20"/>
      <c r="K92" s="20"/>
      <c r="L92" s="29">
        <f t="shared" si="1"/>
        <v>0</v>
      </c>
      <c r="M92" s="27"/>
      <c r="N92" s="78"/>
      <c r="O92" s="64"/>
    </row>
    <row r="93" spans="1:15" ht="20.399999999999999" customHeight="1" x14ac:dyDescent="0.35">
      <c r="A93" s="45" t="s">
        <v>343</v>
      </c>
      <c r="B93" s="9"/>
      <c r="C93" s="9"/>
      <c r="D93" s="9"/>
      <c r="E93" s="26"/>
      <c r="F93" s="26"/>
      <c r="G93" s="26"/>
      <c r="H93" s="9"/>
      <c r="I93" s="9"/>
      <c r="J93" s="20"/>
      <c r="K93" s="20"/>
      <c r="L93" s="29">
        <f t="shared" si="1"/>
        <v>0</v>
      </c>
      <c r="M93" s="27"/>
      <c r="N93" s="78"/>
      <c r="O93" s="64"/>
    </row>
    <row r="94" spans="1:15" ht="20.399999999999999" customHeight="1" x14ac:dyDescent="0.35">
      <c r="A94" s="45" t="s">
        <v>344</v>
      </c>
      <c r="B94" s="9"/>
      <c r="C94" s="9"/>
      <c r="D94" s="9"/>
      <c r="E94" s="9"/>
      <c r="F94" s="9"/>
      <c r="G94" s="9"/>
      <c r="H94" s="9"/>
      <c r="I94" s="9"/>
      <c r="J94" s="20"/>
      <c r="K94" s="20"/>
      <c r="L94" s="29">
        <f t="shared" si="1"/>
        <v>0</v>
      </c>
      <c r="M94" s="27"/>
      <c r="N94" s="78"/>
      <c r="O94" s="64"/>
    </row>
    <row r="95" spans="1:15" ht="20.399999999999999" customHeight="1" x14ac:dyDescent="0.35">
      <c r="A95" s="45" t="s">
        <v>345</v>
      </c>
      <c r="B95" s="9"/>
      <c r="C95" s="9"/>
      <c r="D95" s="9"/>
      <c r="E95" s="26"/>
      <c r="F95" s="26"/>
      <c r="G95" s="26"/>
      <c r="H95" s="9"/>
      <c r="I95" s="9"/>
      <c r="J95" s="20"/>
      <c r="K95" s="20"/>
      <c r="L95" s="29">
        <f t="shared" si="1"/>
        <v>0</v>
      </c>
      <c r="M95" s="27"/>
      <c r="N95" s="78"/>
      <c r="O95" s="64"/>
    </row>
    <row r="96" spans="1:15" ht="20.399999999999999" customHeight="1" x14ac:dyDescent="0.35">
      <c r="A96" s="45" t="s">
        <v>346</v>
      </c>
      <c r="B96" s="9"/>
      <c r="C96" s="9"/>
      <c r="D96" s="9"/>
      <c r="E96" s="9"/>
      <c r="F96" s="9"/>
      <c r="G96" s="9"/>
      <c r="H96" s="9"/>
      <c r="I96" s="9"/>
      <c r="J96" s="20"/>
      <c r="K96" s="20"/>
      <c r="L96" s="29">
        <f t="shared" si="1"/>
        <v>0</v>
      </c>
      <c r="M96" s="27"/>
      <c r="N96" s="78"/>
      <c r="O96" s="64"/>
    </row>
    <row r="97" spans="1:15" ht="20.399999999999999" customHeight="1" x14ac:dyDescent="0.35">
      <c r="A97" s="45" t="s">
        <v>347</v>
      </c>
      <c r="B97" s="9"/>
      <c r="C97" s="9"/>
      <c r="D97" s="9"/>
      <c r="E97" s="26"/>
      <c r="F97" s="26"/>
      <c r="G97" s="26"/>
      <c r="H97" s="9"/>
      <c r="I97" s="9"/>
      <c r="J97" s="20"/>
      <c r="K97" s="20"/>
      <c r="L97" s="29">
        <f t="shared" si="1"/>
        <v>0</v>
      </c>
      <c r="M97" s="27"/>
      <c r="N97" s="78"/>
      <c r="O97" s="64"/>
    </row>
    <row r="98" spans="1:15" ht="20.399999999999999" customHeight="1" x14ac:dyDescent="0.35">
      <c r="A98" s="45" t="s">
        <v>348</v>
      </c>
      <c r="B98" s="9"/>
      <c r="C98" s="9"/>
      <c r="D98" s="9"/>
      <c r="E98" s="9"/>
      <c r="F98" s="9"/>
      <c r="G98" s="9"/>
      <c r="H98" s="9"/>
      <c r="I98" s="9"/>
      <c r="J98" s="20"/>
      <c r="K98" s="20"/>
      <c r="L98" s="29">
        <f t="shared" si="1"/>
        <v>0</v>
      </c>
      <c r="M98" s="27"/>
      <c r="N98" s="78"/>
      <c r="O98" s="64"/>
    </row>
    <row r="99" spans="1:15" ht="20.399999999999999" customHeight="1" x14ac:dyDescent="0.35">
      <c r="A99" s="45" t="s">
        <v>349</v>
      </c>
      <c r="B99" s="9"/>
      <c r="C99" s="9"/>
      <c r="D99" s="9"/>
      <c r="E99" s="26"/>
      <c r="F99" s="26"/>
      <c r="G99" s="26"/>
      <c r="H99" s="9"/>
      <c r="I99" s="9"/>
      <c r="J99" s="20"/>
      <c r="K99" s="20"/>
      <c r="L99" s="29">
        <f t="shared" si="1"/>
        <v>0</v>
      </c>
      <c r="M99" s="27"/>
      <c r="N99" s="78"/>
      <c r="O99" s="64"/>
    </row>
    <row r="100" spans="1:15" ht="20.399999999999999" customHeight="1" x14ac:dyDescent="0.35">
      <c r="A100" s="45" t="s">
        <v>350</v>
      </c>
      <c r="B100" s="9"/>
      <c r="C100" s="9"/>
      <c r="D100" s="9"/>
      <c r="E100" s="9"/>
      <c r="F100" s="9"/>
      <c r="G100" s="9"/>
      <c r="H100" s="9"/>
      <c r="I100" s="9"/>
      <c r="J100" s="20"/>
      <c r="K100" s="20"/>
      <c r="L100" s="29">
        <f t="shared" si="1"/>
        <v>0</v>
      </c>
      <c r="M100" s="27"/>
      <c r="N100" s="78"/>
      <c r="O100" s="64"/>
    </row>
    <row r="101" spans="1:15" ht="20.399999999999999" customHeight="1" x14ac:dyDescent="0.35">
      <c r="A101" s="45" t="s">
        <v>351</v>
      </c>
      <c r="B101" s="9"/>
      <c r="C101" s="9"/>
      <c r="D101" s="9"/>
      <c r="E101" s="26"/>
      <c r="F101" s="26"/>
      <c r="G101" s="26"/>
      <c r="H101" s="9"/>
      <c r="I101" s="9"/>
      <c r="J101" s="20"/>
      <c r="K101" s="20"/>
      <c r="L101" s="29">
        <f t="shared" si="1"/>
        <v>0</v>
      </c>
      <c r="M101" s="27"/>
      <c r="N101" s="78"/>
      <c r="O101" s="64"/>
    </row>
    <row r="102" spans="1:15" ht="20.399999999999999" customHeight="1" x14ac:dyDescent="0.35">
      <c r="A102" s="45" t="s">
        <v>352</v>
      </c>
      <c r="B102" s="9"/>
      <c r="C102" s="9"/>
      <c r="D102" s="9"/>
      <c r="E102" s="9"/>
      <c r="F102" s="9"/>
      <c r="G102" s="9"/>
      <c r="H102" s="9"/>
      <c r="I102" s="9"/>
      <c r="J102" s="20"/>
      <c r="K102" s="20"/>
      <c r="L102" s="29">
        <f t="shared" si="1"/>
        <v>0</v>
      </c>
      <c r="M102" s="27"/>
      <c r="N102" s="78"/>
      <c r="O102" s="64"/>
    </row>
    <row r="103" spans="1:15" ht="20.399999999999999" customHeight="1" x14ac:dyDescent="0.35">
      <c r="A103" s="45" t="s">
        <v>353</v>
      </c>
      <c r="B103" s="9"/>
      <c r="C103" s="9"/>
      <c r="D103" s="9"/>
      <c r="E103" s="26"/>
      <c r="F103" s="26"/>
      <c r="G103" s="26"/>
      <c r="H103" s="9"/>
      <c r="I103" s="9"/>
      <c r="J103" s="20"/>
      <c r="K103" s="20"/>
      <c r="L103" s="29">
        <f t="shared" si="1"/>
        <v>0</v>
      </c>
      <c r="M103" s="27"/>
      <c r="N103" s="78"/>
      <c r="O103" s="64"/>
    </row>
    <row r="104" spans="1:15" ht="20.399999999999999" customHeight="1" x14ac:dyDescent="0.35">
      <c r="A104" s="45" t="s">
        <v>354</v>
      </c>
      <c r="B104" s="9"/>
      <c r="C104" s="9"/>
      <c r="D104" s="9"/>
      <c r="E104" s="9"/>
      <c r="F104" s="9"/>
      <c r="G104" s="9"/>
      <c r="H104" s="9"/>
      <c r="I104" s="9"/>
      <c r="J104" s="20"/>
      <c r="K104" s="20"/>
      <c r="L104" s="29">
        <f t="shared" si="1"/>
        <v>0</v>
      </c>
      <c r="M104" s="27"/>
      <c r="N104" s="78"/>
      <c r="O104" s="64"/>
    </row>
    <row r="105" spans="1:15" ht="20.399999999999999" customHeight="1" x14ac:dyDescent="0.35">
      <c r="A105" s="45" t="s">
        <v>355</v>
      </c>
      <c r="B105" s="9"/>
      <c r="C105" s="9"/>
      <c r="D105" s="9"/>
      <c r="E105" s="26"/>
      <c r="F105" s="26"/>
      <c r="G105" s="26"/>
      <c r="H105" s="9"/>
      <c r="I105" s="9"/>
      <c r="J105" s="20"/>
      <c r="K105" s="20"/>
      <c r="L105" s="29">
        <f t="shared" si="1"/>
        <v>0</v>
      </c>
      <c r="M105" s="27"/>
      <c r="N105" s="78"/>
      <c r="O105" s="64"/>
    </row>
    <row r="106" spans="1:15" ht="20.399999999999999" customHeight="1" x14ac:dyDescent="0.35">
      <c r="A106" s="45" t="s">
        <v>356</v>
      </c>
      <c r="B106" s="9"/>
      <c r="C106" s="9"/>
      <c r="D106" s="9"/>
      <c r="E106" s="9"/>
      <c r="F106" s="9"/>
      <c r="G106" s="9"/>
      <c r="H106" s="9"/>
      <c r="I106" s="9"/>
      <c r="J106" s="20"/>
      <c r="K106" s="20"/>
      <c r="L106" s="29">
        <f t="shared" si="1"/>
        <v>0</v>
      </c>
      <c r="M106" s="27"/>
      <c r="N106" s="78"/>
      <c r="O106" s="64"/>
    </row>
    <row r="107" spans="1:15" ht="20.399999999999999" customHeight="1" x14ac:dyDescent="0.35">
      <c r="A107" s="45" t="s">
        <v>357</v>
      </c>
      <c r="B107" s="9"/>
      <c r="C107" s="9"/>
      <c r="D107" s="9"/>
      <c r="E107" s="26"/>
      <c r="F107" s="26"/>
      <c r="G107" s="26"/>
      <c r="H107" s="9"/>
      <c r="I107" s="9"/>
      <c r="J107" s="20"/>
      <c r="K107" s="20"/>
      <c r="L107" s="29">
        <f t="shared" si="1"/>
        <v>0</v>
      </c>
      <c r="M107" s="27"/>
      <c r="N107" s="78"/>
      <c r="O107" s="64"/>
    </row>
    <row r="108" spans="1:15" ht="20.399999999999999" customHeight="1" x14ac:dyDescent="0.35">
      <c r="A108" s="45" t="s">
        <v>358</v>
      </c>
      <c r="B108" s="9"/>
      <c r="C108" s="9"/>
      <c r="D108" s="9"/>
      <c r="E108" s="9"/>
      <c r="F108" s="9"/>
      <c r="G108" s="9"/>
      <c r="H108" s="9"/>
      <c r="I108" s="9"/>
      <c r="J108" s="20"/>
      <c r="K108" s="20"/>
      <c r="L108" s="29">
        <f t="shared" si="1"/>
        <v>0</v>
      </c>
      <c r="M108" s="27"/>
      <c r="N108" s="78"/>
      <c r="O108" s="64"/>
    </row>
    <row r="109" spans="1:15" ht="20.399999999999999" customHeight="1" x14ac:dyDescent="0.35">
      <c r="A109" s="45" t="s">
        <v>359</v>
      </c>
      <c r="B109" s="9"/>
      <c r="C109" s="9"/>
      <c r="D109" s="9"/>
      <c r="E109" s="26"/>
      <c r="F109" s="26"/>
      <c r="G109" s="26"/>
      <c r="H109" s="9"/>
      <c r="I109" s="9"/>
      <c r="J109" s="20"/>
      <c r="K109" s="20"/>
      <c r="L109" s="29">
        <f t="shared" si="1"/>
        <v>0</v>
      </c>
      <c r="M109" s="27"/>
      <c r="N109" s="78"/>
      <c r="O109" s="64"/>
    </row>
    <row r="110" spans="1:15" ht="20.399999999999999" customHeight="1" x14ac:dyDescent="0.35">
      <c r="A110" s="45" t="s">
        <v>360</v>
      </c>
      <c r="B110" s="9"/>
      <c r="C110" s="9"/>
      <c r="D110" s="9"/>
      <c r="E110" s="9"/>
      <c r="F110" s="9"/>
      <c r="G110" s="9"/>
      <c r="H110" s="9"/>
      <c r="I110" s="9"/>
      <c r="J110" s="20"/>
      <c r="K110" s="20"/>
      <c r="L110" s="29">
        <f t="shared" si="1"/>
        <v>0</v>
      </c>
      <c r="M110" s="27"/>
      <c r="N110" s="78"/>
      <c r="O110" s="64"/>
    </row>
    <row r="111" spans="1:15" ht="20.399999999999999" customHeight="1" x14ac:dyDescent="0.35">
      <c r="A111" s="45" t="s">
        <v>361</v>
      </c>
      <c r="B111" s="9"/>
      <c r="C111" s="9"/>
      <c r="D111" s="9"/>
      <c r="E111" s="26"/>
      <c r="F111" s="26"/>
      <c r="G111" s="26"/>
      <c r="H111" s="9"/>
      <c r="I111" s="9"/>
      <c r="J111" s="20"/>
      <c r="K111" s="20"/>
      <c r="L111" s="29">
        <f t="shared" si="1"/>
        <v>0</v>
      </c>
      <c r="M111" s="27"/>
      <c r="N111" s="78"/>
      <c r="O111" s="64"/>
    </row>
    <row r="112" spans="1:15" ht="20.399999999999999" customHeight="1" x14ac:dyDescent="0.35">
      <c r="A112" s="45" t="s">
        <v>362</v>
      </c>
      <c r="B112" s="9"/>
      <c r="C112" s="9"/>
      <c r="D112" s="9"/>
      <c r="E112" s="9"/>
      <c r="F112" s="9"/>
      <c r="G112" s="9"/>
      <c r="H112" s="9"/>
      <c r="I112" s="9"/>
      <c r="J112" s="20"/>
      <c r="K112" s="20"/>
      <c r="L112" s="29">
        <f t="shared" si="1"/>
        <v>0</v>
      </c>
      <c r="M112" s="27"/>
      <c r="N112" s="78"/>
      <c r="O112" s="64"/>
    </row>
    <row r="113" spans="1:15" ht="20.399999999999999" customHeight="1" x14ac:dyDescent="0.35">
      <c r="A113" s="45" t="s">
        <v>363</v>
      </c>
      <c r="B113" s="9"/>
      <c r="C113" s="9"/>
      <c r="D113" s="9"/>
      <c r="E113" s="26"/>
      <c r="F113" s="26"/>
      <c r="G113" s="26"/>
      <c r="H113" s="9"/>
      <c r="I113" s="9"/>
      <c r="J113" s="20"/>
      <c r="K113" s="20"/>
      <c r="L113" s="29">
        <f t="shared" si="1"/>
        <v>0</v>
      </c>
      <c r="M113" s="27"/>
      <c r="N113" s="78"/>
      <c r="O113" s="64"/>
    </row>
    <row r="114" spans="1:15" ht="20.399999999999999" customHeight="1" x14ac:dyDescent="0.35">
      <c r="A114" s="45" t="s">
        <v>364</v>
      </c>
      <c r="B114" s="9"/>
      <c r="C114" s="9"/>
      <c r="D114" s="9"/>
      <c r="E114" s="9"/>
      <c r="F114" s="9"/>
      <c r="G114" s="9"/>
      <c r="H114" s="9"/>
      <c r="I114" s="9"/>
      <c r="J114" s="20"/>
      <c r="K114" s="20"/>
      <c r="L114" s="29">
        <f t="shared" si="1"/>
        <v>0</v>
      </c>
      <c r="M114" s="27"/>
      <c r="N114" s="78"/>
      <c r="O114" s="64"/>
    </row>
    <row r="115" spans="1:15" ht="20.399999999999999" customHeight="1" x14ac:dyDescent="0.35">
      <c r="A115" s="45" t="s">
        <v>365</v>
      </c>
      <c r="B115" s="9"/>
      <c r="C115" s="9"/>
      <c r="D115" s="9"/>
      <c r="E115" s="26"/>
      <c r="F115" s="26"/>
      <c r="G115" s="26"/>
      <c r="H115" s="9"/>
      <c r="I115" s="9"/>
      <c r="J115" s="20"/>
      <c r="K115" s="20"/>
      <c r="L115" s="29">
        <f t="shared" si="1"/>
        <v>0</v>
      </c>
      <c r="M115" s="27"/>
      <c r="N115" s="78"/>
      <c r="O115" s="64"/>
    </row>
    <row r="116" spans="1:15" ht="20.399999999999999" customHeight="1" x14ac:dyDescent="0.35">
      <c r="A116" s="45" t="s">
        <v>366</v>
      </c>
      <c r="B116" s="9"/>
      <c r="C116" s="9"/>
      <c r="D116" s="9"/>
      <c r="E116" s="9"/>
      <c r="F116" s="9"/>
      <c r="G116" s="9"/>
      <c r="H116" s="9"/>
      <c r="I116" s="9"/>
      <c r="J116" s="20"/>
      <c r="K116" s="20"/>
      <c r="L116" s="29">
        <f t="shared" si="1"/>
        <v>0</v>
      </c>
      <c r="M116" s="27"/>
      <c r="N116" s="78"/>
      <c r="O116" s="64"/>
    </row>
    <row r="117" spans="1:15" ht="20.399999999999999" customHeight="1" x14ac:dyDescent="0.35">
      <c r="A117" s="45" t="s">
        <v>367</v>
      </c>
      <c r="B117" s="9"/>
      <c r="C117" s="9"/>
      <c r="D117" s="9"/>
      <c r="E117" s="26"/>
      <c r="F117" s="26"/>
      <c r="G117" s="26"/>
      <c r="H117" s="9"/>
      <c r="I117" s="9"/>
      <c r="J117" s="20"/>
      <c r="K117" s="20"/>
      <c r="L117" s="29">
        <f t="shared" si="1"/>
        <v>0</v>
      </c>
      <c r="M117" s="27"/>
      <c r="N117" s="78"/>
      <c r="O117" s="64"/>
    </row>
    <row r="118" spans="1:15" ht="20.399999999999999" customHeight="1" x14ac:dyDescent="0.35">
      <c r="A118" s="45" t="s">
        <v>368</v>
      </c>
      <c r="B118" s="9"/>
      <c r="C118" s="9"/>
      <c r="D118" s="9"/>
      <c r="E118" s="9"/>
      <c r="F118" s="9"/>
      <c r="G118" s="9"/>
      <c r="H118" s="9"/>
      <c r="I118" s="9"/>
      <c r="J118" s="20"/>
      <c r="K118" s="20"/>
      <c r="L118" s="29">
        <f t="shared" si="1"/>
        <v>0</v>
      </c>
      <c r="M118" s="27"/>
      <c r="N118" s="78"/>
      <c r="O118" s="64"/>
    </row>
    <row r="119" spans="1:15" ht="20.399999999999999" customHeight="1" x14ac:dyDescent="0.35">
      <c r="A119" s="45" t="s">
        <v>369</v>
      </c>
      <c r="B119" s="9"/>
      <c r="C119" s="9"/>
      <c r="D119" s="9"/>
      <c r="E119" s="26"/>
      <c r="F119" s="26"/>
      <c r="G119" s="26"/>
      <c r="H119" s="9"/>
      <c r="I119" s="9"/>
      <c r="J119" s="20"/>
      <c r="K119" s="20"/>
      <c r="L119" s="29">
        <f t="shared" si="1"/>
        <v>0</v>
      </c>
      <c r="M119" s="27"/>
      <c r="N119" s="78"/>
      <c r="O119" s="64"/>
    </row>
    <row r="120" spans="1:15" ht="20.399999999999999" customHeight="1" x14ac:dyDescent="0.35">
      <c r="A120" s="45" t="s">
        <v>370</v>
      </c>
      <c r="B120" s="9"/>
      <c r="C120" s="9"/>
      <c r="D120" s="9"/>
      <c r="E120" s="9"/>
      <c r="F120" s="9"/>
      <c r="G120" s="9"/>
      <c r="H120" s="9"/>
      <c r="I120" s="9"/>
      <c r="J120" s="20"/>
      <c r="K120" s="20"/>
      <c r="L120" s="29">
        <f t="shared" si="1"/>
        <v>0</v>
      </c>
      <c r="M120" s="27"/>
      <c r="N120" s="78"/>
      <c r="O120" s="64"/>
    </row>
    <row r="121" spans="1:15" ht="20.399999999999999" customHeight="1" x14ac:dyDescent="0.35">
      <c r="A121" s="45" t="s">
        <v>371</v>
      </c>
      <c r="B121" s="9"/>
      <c r="C121" s="9"/>
      <c r="D121" s="9"/>
      <c r="E121" s="26"/>
      <c r="F121" s="26"/>
      <c r="G121" s="26"/>
      <c r="H121" s="9"/>
      <c r="I121" s="9"/>
      <c r="J121" s="20"/>
      <c r="K121" s="20"/>
      <c r="L121" s="29">
        <f t="shared" si="1"/>
        <v>0</v>
      </c>
      <c r="M121" s="27"/>
      <c r="N121" s="78"/>
      <c r="O121" s="64"/>
    </row>
    <row r="122" spans="1:15" ht="20.399999999999999" customHeight="1" x14ac:dyDescent="0.35">
      <c r="A122" s="45" t="s">
        <v>372</v>
      </c>
      <c r="B122" s="9"/>
      <c r="C122" s="9"/>
      <c r="D122" s="9"/>
      <c r="E122" s="9"/>
      <c r="F122" s="9"/>
      <c r="G122" s="9"/>
      <c r="H122" s="9"/>
      <c r="I122" s="9"/>
      <c r="J122" s="20"/>
      <c r="K122" s="20"/>
      <c r="L122" s="29">
        <f t="shared" si="1"/>
        <v>0</v>
      </c>
      <c r="M122" s="27"/>
      <c r="N122" s="78"/>
      <c r="O122" s="64"/>
    </row>
    <row r="123" spans="1:15" ht="20.399999999999999" customHeight="1" x14ac:dyDescent="0.35">
      <c r="A123" s="45" t="s">
        <v>373</v>
      </c>
      <c r="B123" s="9"/>
      <c r="C123" s="9"/>
      <c r="D123" s="9"/>
      <c r="E123" s="26"/>
      <c r="F123" s="26"/>
      <c r="G123" s="26"/>
      <c r="H123" s="9"/>
      <c r="I123" s="9"/>
      <c r="J123" s="20"/>
      <c r="K123" s="20"/>
      <c r="L123" s="29">
        <f t="shared" si="1"/>
        <v>0</v>
      </c>
      <c r="M123" s="27"/>
      <c r="N123" s="78"/>
      <c r="O123" s="64"/>
    </row>
    <row r="124" spans="1:15" ht="20.399999999999999" customHeight="1" x14ac:dyDescent="0.35">
      <c r="A124" s="45" t="s">
        <v>374</v>
      </c>
      <c r="B124" s="9"/>
      <c r="C124" s="9"/>
      <c r="D124" s="9"/>
      <c r="E124" s="9"/>
      <c r="F124" s="9"/>
      <c r="G124" s="9"/>
      <c r="H124" s="9"/>
      <c r="I124" s="9"/>
      <c r="J124" s="20"/>
      <c r="K124" s="20"/>
      <c r="L124" s="29">
        <f t="shared" si="1"/>
        <v>0</v>
      </c>
      <c r="M124" s="27"/>
      <c r="N124" s="78"/>
      <c r="O124" s="64"/>
    </row>
    <row r="125" spans="1:15" ht="20.399999999999999" customHeight="1" x14ac:dyDescent="0.35">
      <c r="A125" s="45" t="s">
        <v>375</v>
      </c>
      <c r="B125" s="9"/>
      <c r="C125" s="9"/>
      <c r="D125" s="9"/>
      <c r="E125" s="26"/>
      <c r="F125" s="26"/>
      <c r="G125" s="26"/>
      <c r="H125" s="9"/>
      <c r="I125" s="9"/>
      <c r="J125" s="20"/>
      <c r="K125" s="20"/>
      <c r="L125" s="29">
        <f t="shared" si="1"/>
        <v>0</v>
      </c>
      <c r="M125" s="27"/>
      <c r="N125" s="78"/>
      <c r="O125" s="64"/>
    </row>
    <row r="126" spans="1:15" ht="20.399999999999999" customHeight="1" x14ac:dyDescent="0.35">
      <c r="A126" s="45" t="s">
        <v>376</v>
      </c>
      <c r="B126" s="9"/>
      <c r="C126" s="9"/>
      <c r="D126" s="9"/>
      <c r="E126" s="9"/>
      <c r="F126" s="9"/>
      <c r="G126" s="9"/>
      <c r="H126" s="9"/>
      <c r="I126" s="9"/>
      <c r="J126" s="20"/>
      <c r="K126" s="20"/>
      <c r="L126" s="29">
        <f t="shared" si="1"/>
        <v>0</v>
      </c>
      <c r="M126" s="27"/>
      <c r="N126" s="78"/>
      <c r="O126" s="64"/>
    </row>
    <row r="127" spans="1:15" ht="20.399999999999999" customHeight="1" x14ac:dyDescent="0.35">
      <c r="A127" s="45" t="s">
        <v>377</v>
      </c>
      <c r="B127" s="9"/>
      <c r="C127" s="9"/>
      <c r="D127" s="9"/>
      <c r="E127" s="26"/>
      <c r="F127" s="26"/>
      <c r="G127" s="26"/>
      <c r="H127" s="9"/>
      <c r="I127" s="9"/>
      <c r="J127" s="20"/>
      <c r="K127" s="20"/>
      <c r="L127" s="29">
        <f t="shared" si="1"/>
        <v>0</v>
      </c>
      <c r="M127" s="27"/>
      <c r="N127" s="78"/>
      <c r="O127" s="64"/>
    </row>
    <row r="128" spans="1:15" ht="20.399999999999999" customHeight="1" x14ac:dyDescent="0.35">
      <c r="A128" s="45" t="s">
        <v>378</v>
      </c>
      <c r="B128" s="9"/>
      <c r="C128" s="9"/>
      <c r="D128" s="9"/>
      <c r="E128" s="9"/>
      <c r="F128" s="9"/>
      <c r="G128" s="9"/>
      <c r="H128" s="9"/>
      <c r="I128" s="9"/>
      <c r="J128" s="20"/>
      <c r="K128" s="20"/>
      <c r="L128" s="29">
        <f t="shared" si="1"/>
        <v>0</v>
      </c>
      <c r="M128" s="27"/>
      <c r="N128" s="78"/>
      <c r="O128" s="64"/>
    </row>
    <row r="129" spans="1:15" ht="20.399999999999999" customHeight="1" x14ac:dyDescent="0.35">
      <c r="A129" s="45" t="s">
        <v>379</v>
      </c>
      <c r="B129" s="9"/>
      <c r="C129" s="9"/>
      <c r="D129" s="9"/>
      <c r="E129" s="26"/>
      <c r="F129" s="26"/>
      <c r="G129" s="26"/>
      <c r="H129" s="9"/>
      <c r="I129" s="9"/>
      <c r="J129" s="20"/>
      <c r="K129" s="20"/>
      <c r="L129" s="29">
        <f t="shared" si="1"/>
        <v>0</v>
      </c>
      <c r="M129" s="27"/>
      <c r="N129" s="78"/>
      <c r="O129" s="64"/>
    </row>
    <row r="130" spans="1:15" ht="20.399999999999999" customHeight="1" x14ac:dyDescent="0.35">
      <c r="A130" s="45" t="s">
        <v>380</v>
      </c>
      <c r="B130" s="9"/>
      <c r="C130" s="9"/>
      <c r="D130" s="9"/>
      <c r="E130" s="9"/>
      <c r="F130" s="9"/>
      <c r="G130" s="9"/>
      <c r="H130" s="9"/>
      <c r="I130" s="9"/>
      <c r="J130" s="20"/>
      <c r="K130" s="20"/>
      <c r="L130" s="29">
        <f t="shared" si="1"/>
        <v>0</v>
      </c>
      <c r="M130" s="27"/>
      <c r="N130" s="78"/>
      <c r="O130" s="64"/>
    </row>
    <row r="131" spans="1:15" ht="20.399999999999999" customHeight="1" x14ac:dyDescent="0.35">
      <c r="A131" s="45" t="s">
        <v>381</v>
      </c>
      <c r="B131" s="9"/>
      <c r="C131" s="9"/>
      <c r="D131" s="9"/>
      <c r="E131" s="26"/>
      <c r="F131" s="26"/>
      <c r="G131" s="26"/>
      <c r="H131" s="9"/>
      <c r="I131" s="9"/>
      <c r="J131" s="20"/>
      <c r="K131" s="20"/>
      <c r="L131" s="29">
        <f t="shared" si="1"/>
        <v>0</v>
      </c>
      <c r="M131" s="27"/>
      <c r="N131" s="78"/>
      <c r="O131" s="64"/>
    </row>
    <row r="132" spans="1:15" ht="20.399999999999999" customHeight="1" x14ac:dyDescent="0.35">
      <c r="A132" s="45" t="s">
        <v>382</v>
      </c>
      <c r="B132" s="9"/>
      <c r="C132" s="9"/>
      <c r="D132" s="9"/>
      <c r="E132" s="9"/>
      <c r="F132" s="9"/>
      <c r="G132" s="9"/>
      <c r="H132" s="9"/>
      <c r="I132" s="9"/>
      <c r="J132" s="20"/>
      <c r="K132" s="20"/>
      <c r="L132" s="29">
        <f t="shared" si="1"/>
        <v>0</v>
      </c>
      <c r="M132" s="27"/>
      <c r="N132" s="78"/>
      <c r="O132" s="64"/>
    </row>
    <row r="133" spans="1:15" ht="20.399999999999999" customHeight="1" x14ac:dyDescent="0.35">
      <c r="A133" s="45" t="s">
        <v>383</v>
      </c>
      <c r="B133" s="9"/>
      <c r="C133" s="9"/>
      <c r="D133" s="9"/>
      <c r="E133" s="26"/>
      <c r="F133" s="26"/>
      <c r="G133" s="26"/>
      <c r="H133" s="9"/>
      <c r="I133" s="9"/>
      <c r="J133" s="20"/>
      <c r="K133" s="20"/>
      <c r="L133" s="29">
        <f t="shared" si="1"/>
        <v>0</v>
      </c>
      <c r="M133" s="27"/>
      <c r="N133" s="78"/>
      <c r="O133" s="64"/>
    </row>
    <row r="134" spans="1:15" ht="20.399999999999999" customHeight="1" x14ac:dyDescent="0.35">
      <c r="A134" s="45" t="s">
        <v>384</v>
      </c>
      <c r="B134" s="9"/>
      <c r="C134" s="9"/>
      <c r="D134" s="9"/>
      <c r="E134" s="9"/>
      <c r="F134" s="9"/>
      <c r="G134" s="9"/>
      <c r="H134" s="9"/>
      <c r="I134" s="9"/>
      <c r="J134" s="20"/>
      <c r="K134" s="20"/>
      <c r="L134" s="29">
        <f t="shared" si="1"/>
        <v>0</v>
      </c>
      <c r="M134" s="27"/>
      <c r="N134" s="78"/>
      <c r="O134" s="64"/>
    </row>
    <row r="135" spans="1:15" ht="20.399999999999999" customHeight="1" x14ac:dyDescent="0.35">
      <c r="A135" s="45" t="s">
        <v>385</v>
      </c>
      <c r="B135" s="9"/>
      <c r="C135" s="9"/>
      <c r="D135" s="9"/>
      <c r="E135" s="26"/>
      <c r="F135" s="26"/>
      <c r="G135" s="26"/>
      <c r="H135" s="9"/>
      <c r="I135" s="9"/>
      <c r="J135" s="20"/>
      <c r="K135" s="20"/>
      <c r="L135" s="29">
        <f t="shared" si="1"/>
        <v>0</v>
      </c>
      <c r="M135" s="27"/>
      <c r="N135" s="78"/>
      <c r="O135" s="64"/>
    </row>
    <row r="136" spans="1:15" ht="20.399999999999999" customHeight="1" x14ac:dyDescent="0.35">
      <c r="A136" s="45" t="s">
        <v>386</v>
      </c>
      <c r="B136" s="9"/>
      <c r="C136" s="9"/>
      <c r="D136" s="9"/>
      <c r="E136" s="9"/>
      <c r="F136" s="9"/>
      <c r="G136" s="9"/>
      <c r="H136" s="9"/>
      <c r="I136" s="9"/>
      <c r="J136" s="20"/>
      <c r="K136" s="20"/>
      <c r="L136" s="29">
        <f t="shared" si="1"/>
        <v>0</v>
      </c>
      <c r="M136" s="27"/>
      <c r="N136" s="78"/>
      <c r="O136" s="64"/>
    </row>
    <row r="137" spans="1:15" ht="20.399999999999999" customHeight="1" x14ac:dyDescent="0.35">
      <c r="A137" s="45" t="s">
        <v>387</v>
      </c>
      <c r="B137" s="9"/>
      <c r="C137" s="9"/>
      <c r="D137" s="9"/>
      <c r="E137" s="26"/>
      <c r="F137" s="26"/>
      <c r="G137" s="26"/>
      <c r="H137" s="9"/>
      <c r="I137" s="9"/>
      <c r="J137" s="20"/>
      <c r="K137" s="20"/>
      <c r="L137" s="29">
        <f t="shared" ref="L137:L200" si="2">J137+K137</f>
        <v>0</v>
      </c>
      <c r="M137" s="27"/>
      <c r="N137" s="78"/>
      <c r="O137" s="64"/>
    </row>
    <row r="138" spans="1:15" ht="20.399999999999999" customHeight="1" x14ac:dyDescent="0.35">
      <c r="A138" s="45" t="s">
        <v>388</v>
      </c>
      <c r="B138" s="9"/>
      <c r="C138" s="9"/>
      <c r="D138" s="9"/>
      <c r="E138" s="9"/>
      <c r="F138" s="9"/>
      <c r="G138" s="9"/>
      <c r="H138" s="9"/>
      <c r="I138" s="9"/>
      <c r="J138" s="20"/>
      <c r="K138" s="20"/>
      <c r="L138" s="29">
        <f t="shared" si="2"/>
        <v>0</v>
      </c>
      <c r="M138" s="27"/>
      <c r="N138" s="78"/>
      <c r="O138" s="64"/>
    </row>
    <row r="139" spans="1:15" ht="20.399999999999999" customHeight="1" x14ac:dyDescent="0.35">
      <c r="A139" s="45" t="s">
        <v>389</v>
      </c>
      <c r="B139" s="9"/>
      <c r="C139" s="9"/>
      <c r="D139" s="9"/>
      <c r="E139" s="26"/>
      <c r="F139" s="26"/>
      <c r="G139" s="26"/>
      <c r="H139" s="9"/>
      <c r="I139" s="9"/>
      <c r="J139" s="20"/>
      <c r="K139" s="20"/>
      <c r="L139" s="29">
        <f t="shared" si="2"/>
        <v>0</v>
      </c>
      <c r="M139" s="27"/>
      <c r="N139" s="78"/>
      <c r="O139" s="64"/>
    </row>
    <row r="140" spans="1:15" ht="20.399999999999999" customHeight="1" x14ac:dyDescent="0.35">
      <c r="A140" s="45" t="s">
        <v>390</v>
      </c>
      <c r="B140" s="9"/>
      <c r="C140" s="9"/>
      <c r="D140" s="9"/>
      <c r="E140" s="9"/>
      <c r="F140" s="9"/>
      <c r="G140" s="9"/>
      <c r="H140" s="9"/>
      <c r="I140" s="9"/>
      <c r="J140" s="20"/>
      <c r="K140" s="20"/>
      <c r="L140" s="29">
        <f t="shared" si="2"/>
        <v>0</v>
      </c>
      <c r="M140" s="27"/>
      <c r="N140" s="78"/>
      <c r="O140" s="64"/>
    </row>
    <row r="141" spans="1:15" ht="20.399999999999999" customHeight="1" x14ac:dyDescent="0.35">
      <c r="A141" s="45" t="s">
        <v>391</v>
      </c>
      <c r="B141" s="9"/>
      <c r="C141" s="9"/>
      <c r="D141" s="9"/>
      <c r="E141" s="26"/>
      <c r="F141" s="26"/>
      <c r="G141" s="26"/>
      <c r="H141" s="9"/>
      <c r="I141" s="9"/>
      <c r="J141" s="20"/>
      <c r="K141" s="20"/>
      <c r="L141" s="29">
        <f t="shared" si="2"/>
        <v>0</v>
      </c>
      <c r="M141" s="27"/>
      <c r="N141" s="78"/>
      <c r="O141" s="64"/>
    </row>
    <row r="142" spans="1:15" ht="20.399999999999999" customHeight="1" x14ac:dyDescent="0.35">
      <c r="A142" s="45" t="s">
        <v>392</v>
      </c>
      <c r="B142" s="9"/>
      <c r="C142" s="9"/>
      <c r="D142" s="9"/>
      <c r="E142" s="9"/>
      <c r="F142" s="9"/>
      <c r="G142" s="9"/>
      <c r="H142" s="9"/>
      <c r="I142" s="9"/>
      <c r="J142" s="20"/>
      <c r="K142" s="20"/>
      <c r="L142" s="29">
        <f t="shared" si="2"/>
        <v>0</v>
      </c>
      <c r="M142" s="27"/>
      <c r="N142" s="78"/>
      <c r="O142" s="64"/>
    </row>
    <row r="143" spans="1:15" ht="20.399999999999999" customHeight="1" x14ac:dyDescent="0.35">
      <c r="A143" s="45" t="s">
        <v>393</v>
      </c>
      <c r="B143" s="9"/>
      <c r="C143" s="9"/>
      <c r="D143" s="9"/>
      <c r="E143" s="26"/>
      <c r="F143" s="26"/>
      <c r="G143" s="26"/>
      <c r="H143" s="9"/>
      <c r="I143" s="9"/>
      <c r="J143" s="20"/>
      <c r="K143" s="20"/>
      <c r="L143" s="29">
        <f t="shared" si="2"/>
        <v>0</v>
      </c>
      <c r="M143" s="27"/>
      <c r="N143" s="78"/>
      <c r="O143" s="64"/>
    </row>
    <row r="144" spans="1:15" ht="20.399999999999999" customHeight="1" x14ac:dyDescent="0.35">
      <c r="A144" s="45" t="s">
        <v>394</v>
      </c>
      <c r="B144" s="9"/>
      <c r="C144" s="9"/>
      <c r="D144" s="9"/>
      <c r="E144" s="9"/>
      <c r="F144" s="9"/>
      <c r="G144" s="9"/>
      <c r="H144" s="9"/>
      <c r="I144" s="9"/>
      <c r="J144" s="20"/>
      <c r="K144" s="20"/>
      <c r="L144" s="29">
        <f t="shared" si="2"/>
        <v>0</v>
      </c>
      <c r="M144" s="27"/>
      <c r="N144" s="78"/>
      <c r="O144" s="64"/>
    </row>
    <row r="145" spans="1:15" ht="20.399999999999999" customHeight="1" x14ac:dyDescent="0.35">
      <c r="A145" s="45" t="s">
        <v>395</v>
      </c>
      <c r="B145" s="9"/>
      <c r="C145" s="9"/>
      <c r="D145" s="9"/>
      <c r="E145" s="26"/>
      <c r="F145" s="26"/>
      <c r="G145" s="26"/>
      <c r="H145" s="9"/>
      <c r="I145" s="9"/>
      <c r="J145" s="20"/>
      <c r="K145" s="20"/>
      <c r="L145" s="29">
        <f t="shared" si="2"/>
        <v>0</v>
      </c>
      <c r="M145" s="27"/>
      <c r="N145" s="78"/>
      <c r="O145" s="64"/>
    </row>
    <row r="146" spans="1:15" ht="20.399999999999999" customHeight="1" x14ac:dyDescent="0.35">
      <c r="A146" s="45" t="s">
        <v>396</v>
      </c>
      <c r="B146" s="9"/>
      <c r="C146" s="9"/>
      <c r="D146" s="9"/>
      <c r="E146" s="9"/>
      <c r="F146" s="9"/>
      <c r="G146" s="9"/>
      <c r="H146" s="9"/>
      <c r="I146" s="9"/>
      <c r="J146" s="20"/>
      <c r="K146" s="20"/>
      <c r="L146" s="29">
        <f t="shared" si="2"/>
        <v>0</v>
      </c>
      <c r="M146" s="27"/>
      <c r="N146" s="78"/>
      <c r="O146" s="64"/>
    </row>
    <row r="147" spans="1:15" ht="20.399999999999999" customHeight="1" x14ac:dyDescent="0.35">
      <c r="A147" s="45" t="s">
        <v>397</v>
      </c>
      <c r="B147" s="9"/>
      <c r="C147" s="9"/>
      <c r="D147" s="9"/>
      <c r="E147" s="26"/>
      <c r="F147" s="26"/>
      <c r="G147" s="26"/>
      <c r="H147" s="9"/>
      <c r="I147" s="9"/>
      <c r="J147" s="20"/>
      <c r="K147" s="20"/>
      <c r="L147" s="29">
        <f t="shared" si="2"/>
        <v>0</v>
      </c>
      <c r="M147" s="27"/>
      <c r="N147" s="78"/>
      <c r="O147" s="64"/>
    </row>
    <row r="148" spans="1:15" ht="20.399999999999999" customHeight="1" x14ac:dyDescent="0.35">
      <c r="A148" s="45" t="s">
        <v>398</v>
      </c>
      <c r="B148" s="9"/>
      <c r="C148" s="9"/>
      <c r="D148" s="9"/>
      <c r="E148" s="9"/>
      <c r="F148" s="9"/>
      <c r="G148" s="9"/>
      <c r="H148" s="9"/>
      <c r="I148" s="9"/>
      <c r="J148" s="20"/>
      <c r="K148" s="20"/>
      <c r="L148" s="29">
        <f t="shared" si="2"/>
        <v>0</v>
      </c>
      <c r="M148" s="27"/>
      <c r="N148" s="78"/>
      <c r="O148" s="64"/>
    </row>
    <row r="149" spans="1:15" ht="20.399999999999999" customHeight="1" x14ac:dyDescent="0.35">
      <c r="A149" s="45" t="s">
        <v>399</v>
      </c>
      <c r="B149" s="9"/>
      <c r="C149" s="9"/>
      <c r="D149" s="9"/>
      <c r="E149" s="26"/>
      <c r="F149" s="26"/>
      <c r="G149" s="26"/>
      <c r="H149" s="9"/>
      <c r="I149" s="9"/>
      <c r="J149" s="20"/>
      <c r="K149" s="20"/>
      <c r="L149" s="29">
        <f t="shared" si="2"/>
        <v>0</v>
      </c>
      <c r="M149" s="27"/>
      <c r="N149" s="78"/>
      <c r="O149" s="64"/>
    </row>
    <row r="150" spans="1:15" ht="20.399999999999999" customHeight="1" x14ac:dyDescent="0.35">
      <c r="A150" s="45" t="s">
        <v>400</v>
      </c>
      <c r="B150" s="9"/>
      <c r="C150" s="9"/>
      <c r="D150" s="9"/>
      <c r="E150" s="9"/>
      <c r="F150" s="9"/>
      <c r="G150" s="9"/>
      <c r="H150" s="9"/>
      <c r="I150" s="9"/>
      <c r="J150" s="20"/>
      <c r="K150" s="20"/>
      <c r="L150" s="29">
        <f t="shared" si="2"/>
        <v>0</v>
      </c>
      <c r="M150" s="27"/>
      <c r="N150" s="78"/>
      <c r="O150" s="64"/>
    </row>
    <row r="151" spans="1:15" ht="20.399999999999999" customHeight="1" x14ac:dyDescent="0.35">
      <c r="A151" s="45" t="s">
        <v>401</v>
      </c>
      <c r="B151" s="9"/>
      <c r="C151" s="9"/>
      <c r="D151" s="9"/>
      <c r="E151" s="26"/>
      <c r="F151" s="26"/>
      <c r="G151" s="26"/>
      <c r="H151" s="9"/>
      <c r="I151" s="9"/>
      <c r="J151" s="20"/>
      <c r="K151" s="20"/>
      <c r="L151" s="29">
        <f t="shared" si="2"/>
        <v>0</v>
      </c>
      <c r="M151" s="27"/>
      <c r="N151" s="78"/>
      <c r="O151" s="64"/>
    </row>
    <row r="152" spans="1:15" ht="20.399999999999999" customHeight="1" x14ac:dyDescent="0.35">
      <c r="A152" s="45" t="s">
        <v>402</v>
      </c>
      <c r="B152" s="9"/>
      <c r="C152" s="9"/>
      <c r="D152" s="9"/>
      <c r="E152" s="9"/>
      <c r="F152" s="9"/>
      <c r="G152" s="9"/>
      <c r="H152" s="9"/>
      <c r="I152" s="9"/>
      <c r="J152" s="20"/>
      <c r="K152" s="20"/>
      <c r="L152" s="29">
        <f t="shared" si="2"/>
        <v>0</v>
      </c>
      <c r="M152" s="27"/>
      <c r="N152" s="78"/>
      <c r="O152" s="64"/>
    </row>
    <row r="153" spans="1:15" ht="20.399999999999999" customHeight="1" x14ac:dyDescent="0.35">
      <c r="A153" s="45" t="s">
        <v>403</v>
      </c>
      <c r="B153" s="9"/>
      <c r="C153" s="9"/>
      <c r="D153" s="9"/>
      <c r="E153" s="26"/>
      <c r="F153" s="26"/>
      <c r="G153" s="26"/>
      <c r="H153" s="9"/>
      <c r="I153" s="9"/>
      <c r="J153" s="20"/>
      <c r="K153" s="20"/>
      <c r="L153" s="29">
        <f t="shared" si="2"/>
        <v>0</v>
      </c>
      <c r="M153" s="27"/>
      <c r="N153" s="78"/>
      <c r="O153" s="64"/>
    </row>
    <row r="154" spans="1:15" ht="20.399999999999999" customHeight="1" x14ac:dyDescent="0.35">
      <c r="A154" s="45" t="s">
        <v>404</v>
      </c>
      <c r="B154" s="9"/>
      <c r="C154" s="9"/>
      <c r="D154" s="9"/>
      <c r="E154" s="9"/>
      <c r="F154" s="9"/>
      <c r="G154" s="9"/>
      <c r="H154" s="9"/>
      <c r="I154" s="9"/>
      <c r="J154" s="20"/>
      <c r="K154" s="20"/>
      <c r="L154" s="29">
        <f t="shared" si="2"/>
        <v>0</v>
      </c>
      <c r="M154" s="27"/>
      <c r="N154" s="78"/>
      <c r="O154" s="64"/>
    </row>
    <row r="155" spans="1:15" ht="20.399999999999999" customHeight="1" x14ac:dyDescent="0.35">
      <c r="A155" s="45" t="s">
        <v>405</v>
      </c>
      <c r="B155" s="9"/>
      <c r="C155" s="9"/>
      <c r="D155" s="9"/>
      <c r="E155" s="26"/>
      <c r="F155" s="26"/>
      <c r="G155" s="26"/>
      <c r="H155" s="9"/>
      <c r="I155" s="9"/>
      <c r="J155" s="20"/>
      <c r="K155" s="20"/>
      <c r="L155" s="29">
        <f t="shared" si="2"/>
        <v>0</v>
      </c>
      <c r="M155" s="27"/>
      <c r="N155" s="78"/>
      <c r="O155" s="64"/>
    </row>
    <row r="156" spans="1:15" ht="20.399999999999999" customHeight="1" x14ac:dyDescent="0.35">
      <c r="A156" s="45" t="s">
        <v>406</v>
      </c>
      <c r="B156" s="9"/>
      <c r="C156" s="9"/>
      <c r="D156" s="9"/>
      <c r="E156" s="9"/>
      <c r="F156" s="9"/>
      <c r="G156" s="9"/>
      <c r="H156" s="9"/>
      <c r="I156" s="9"/>
      <c r="J156" s="20"/>
      <c r="K156" s="20"/>
      <c r="L156" s="29">
        <f t="shared" si="2"/>
        <v>0</v>
      </c>
      <c r="M156" s="27"/>
      <c r="N156" s="78"/>
      <c r="O156" s="64"/>
    </row>
    <row r="157" spans="1:15" ht="20.399999999999999" customHeight="1" x14ac:dyDescent="0.35">
      <c r="A157" s="45" t="s">
        <v>407</v>
      </c>
      <c r="B157" s="9"/>
      <c r="C157" s="9"/>
      <c r="D157" s="9"/>
      <c r="E157" s="26"/>
      <c r="F157" s="26"/>
      <c r="G157" s="26"/>
      <c r="H157" s="9"/>
      <c r="I157" s="9"/>
      <c r="J157" s="20"/>
      <c r="K157" s="20"/>
      <c r="L157" s="29">
        <f t="shared" si="2"/>
        <v>0</v>
      </c>
      <c r="M157" s="27"/>
      <c r="N157" s="78"/>
      <c r="O157" s="64"/>
    </row>
    <row r="158" spans="1:15" ht="20.399999999999999" customHeight="1" x14ac:dyDescent="0.35">
      <c r="A158" s="45" t="s">
        <v>408</v>
      </c>
      <c r="B158" s="9"/>
      <c r="C158" s="9"/>
      <c r="D158" s="9"/>
      <c r="E158" s="9"/>
      <c r="F158" s="9"/>
      <c r="G158" s="9"/>
      <c r="H158" s="9"/>
      <c r="I158" s="9"/>
      <c r="J158" s="20"/>
      <c r="K158" s="20"/>
      <c r="L158" s="29">
        <f t="shared" si="2"/>
        <v>0</v>
      </c>
      <c r="M158" s="27"/>
      <c r="N158" s="78"/>
      <c r="O158" s="64"/>
    </row>
    <row r="159" spans="1:15" ht="20.399999999999999" customHeight="1" x14ac:dyDescent="0.35">
      <c r="A159" s="45" t="s">
        <v>409</v>
      </c>
      <c r="B159" s="9"/>
      <c r="C159" s="9"/>
      <c r="D159" s="9"/>
      <c r="E159" s="26"/>
      <c r="F159" s="26"/>
      <c r="G159" s="26"/>
      <c r="H159" s="9"/>
      <c r="I159" s="9"/>
      <c r="J159" s="20"/>
      <c r="K159" s="20"/>
      <c r="L159" s="29">
        <f t="shared" si="2"/>
        <v>0</v>
      </c>
      <c r="M159" s="27"/>
      <c r="N159" s="78"/>
      <c r="O159" s="64"/>
    </row>
    <row r="160" spans="1:15" ht="20.399999999999999" customHeight="1" x14ac:dyDescent="0.35">
      <c r="A160" s="45" t="s">
        <v>410</v>
      </c>
      <c r="B160" s="9"/>
      <c r="C160" s="9"/>
      <c r="D160" s="9"/>
      <c r="E160" s="9"/>
      <c r="F160" s="9"/>
      <c r="G160" s="9"/>
      <c r="H160" s="9"/>
      <c r="I160" s="9"/>
      <c r="J160" s="20"/>
      <c r="K160" s="20"/>
      <c r="L160" s="29">
        <f t="shared" si="2"/>
        <v>0</v>
      </c>
      <c r="M160" s="27"/>
      <c r="N160" s="78"/>
      <c r="O160" s="64"/>
    </row>
    <row r="161" spans="1:15" ht="20.399999999999999" customHeight="1" x14ac:dyDescent="0.35">
      <c r="A161" s="45" t="s">
        <v>411</v>
      </c>
      <c r="B161" s="9"/>
      <c r="C161" s="9"/>
      <c r="D161" s="9"/>
      <c r="E161" s="26"/>
      <c r="F161" s="26"/>
      <c r="G161" s="26"/>
      <c r="H161" s="9"/>
      <c r="I161" s="9"/>
      <c r="J161" s="20"/>
      <c r="K161" s="20"/>
      <c r="L161" s="29">
        <f t="shared" si="2"/>
        <v>0</v>
      </c>
      <c r="M161" s="27"/>
      <c r="N161" s="78"/>
      <c r="O161" s="64"/>
    </row>
    <row r="162" spans="1:15" ht="20.399999999999999" customHeight="1" x14ac:dyDescent="0.35">
      <c r="A162" s="45" t="s">
        <v>412</v>
      </c>
      <c r="B162" s="9"/>
      <c r="C162" s="9"/>
      <c r="D162" s="9"/>
      <c r="E162" s="9"/>
      <c r="F162" s="9"/>
      <c r="G162" s="9"/>
      <c r="H162" s="9"/>
      <c r="I162" s="9"/>
      <c r="J162" s="20"/>
      <c r="K162" s="20"/>
      <c r="L162" s="29">
        <f t="shared" si="2"/>
        <v>0</v>
      </c>
      <c r="M162" s="27"/>
      <c r="N162" s="78"/>
      <c r="O162" s="64"/>
    </row>
    <row r="163" spans="1:15" ht="20.399999999999999" customHeight="1" x14ac:dyDescent="0.35">
      <c r="A163" s="45" t="s">
        <v>413</v>
      </c>
      <c r="B163" s="9"/>
      <c r="C163" s="9"/>
      <c r="D163" s="9"/>
      <c r="E163" s="26"/>
      <c r="F163" s="26"/>
      <c r="G163" s="26"/>
      <c r="H163" s="9"/>
      <c r="I163" s="9"/>
      <c r="J163" s="20"/>
      <c r="K163" s="20"/>
      <c r="L163" s="29">
        <f t="shared" si="2"/>
        <v>0</v>
      </c>
      <c r="M163" s="27"/>
      <c r="N163" s="78"/>
      <c r="O163" s="64"/>
    </row>
    <row r="164" spans="1:15" ht="20.399999999999999" customHeight="1" x14ac:dyDescent="0.35">
      <c r="A164" s="45" t="s">
        <v>414</v>
      </c>
      <c r="B164" s="9"/>
      <c r="C164" s="9"/>
      <c r="D164" s="9"/>
      <c r="E164" s="9"/>
      <c r="F164" s="9"/>
      <c r="G164" s="9"/>
      <c r="H164" s="9"/>
      <c r="I164" s="9"/>
      <c r="J164" s="20"/>
      <c r="K164" s="20"/>
      <c r="L164" s="29">
        <f t="shared" si="2"/>
        <v>0</v>
      </c>
      <c r="M164" s="27"/>
      <c r="N164" s="78"/>
      <c r="O164" s="64"/>
    </row>
    <row r="165" spans="1:15" ht="20.399999999999999" customHeight="1" x14ac:dyDescent="0.35">
      <c r="A165" s="45" t="s">
        <v>415</v>
      </c>
      <c r="B165" s="9"/>
      <c r="C165" s="9"/>
      <c r="D165" s="9"/>
      <c r="E165" s="26"/>
      <c r="F165" s="26"/>
      <c r="G165" s="26"/>
      <c r="H165" s="9"/>
      <c r="I165" s="9"/>
      <c r="J165" s="20"/>
      <c r="K165" s="20"/>
      <c r="L165" s="29">
        <f t="shared" si="2"/>
        <v>0</v>
      </c>
      <c r="M165" s="27"/>
      <c r="N165" s="78"/>
      <c r="O165" s="64"/>
    </row>
    <row r="166" spans="1:15" ht="20.399999999999999" customHeight="1" x14ac:dyDescent="0.35">
      <c r="A166" s="45" t="s">
        <v>416</v>
      </c>
      <c r="B166" s="9"/>
      <c r="C166" s="9"/>
      <c r="D166" s="9"/>
      <c r="E166" s="9"/>
      <c r="F166" s="9"/>
      <c r="G166" s="9"/>
      <c r="H166" s="9"/>
      <c r="I166" s="9"/>
      <c r="J166" s="20"/>
      <c r="K166" s="20"/>
      <c r="L166" s="29">
        <f t="shared" si="2"/>
        <v>0</v>
      </c>
      <c r="M166" s="27"/>
      <c r="N166" s="78"/>
      <c r="O166" s="64"/>
    </row>
    <row r="167" spans="1:15" ht="20.399999999999999" customHeight="1" x14ac:dyDescent="0.35">
      <c r="A167" s="45" t="s">
        <v>417</v>
      </c>
      <c r="B167" s="9"/>
      <c r="C167" s="9"/>
      <c r="D167" s="9"/>
      <c r="E167" s="26"/>
      <c r="F167" s="26"/>
      <c r="G167" s="26"/>
      <c r="H167" s="9"/>
      <c r="I167" s="9"/>
      <c r="J167" s="20"/>
      <c r="K167" s="20"/>
      <c r="L167" s="29">
        <f t="shared" si="2"/>
        <v>0</v>
      </c>
      <c r="M167" s="27"/>
      <c r="N167" s="78"/>
      <c r="O167" s="64"/>
    </row>
    <row r="168" spans="1:15" ht="20.399999999999999" customHeight="1" x14ac:dyDescent="0.35">
      <c r="A168" s="45" t="s">
        <v>418</v>
      </c>
      <c r="B168" s="9"/>
      <c r="C168" s="9"/>
      <c r="D168" s="9"/>
      <c r="E168" s="9"/>
      <c r="F168" s="9"/>
      <c r="G168" s="9"/>
      <c r="H168" s="9"/>
      <c r="I168" s="9"/>
      <c r="J168" s="20"/>
      <c r="K168" s="20"/>
      <c r="L168" s="29">
        <f t="shared" si="2"/>
        <v>0</v>
      </c>
      <c r="M168" s="27"/>
      <c r="N168" s="78"/>
      <c r="O168" s="64"/>
    </row>
    <row r="169" spans="1:15" ht="20.399999999999999" customHeight="1" x14ac:dyDescent="0.35">
      <c r="A169" s="45" t="s">
        <v>419</v>
      </c>
      <c r="B169" s="9"/>
      <c r="C169" s="9"/>
      <c r="D169" s="9"/>
      <c r="E169" s="26"/>
      <c r="F169" s="26"/>
      <c r="G169" s="26"/>
      <c r="H169" s="9"/>
      <c r="I169" s="9"/>
      <c r="J169" s="20"/>
      <c r="K169" s="20"/>
      <c r="L169" s="29">
        <f t="shared" si="2"/>
        <v>0</v>
      </c>
      <c r="M169" s="27"/>
      <c r="N169" s="78"/>
      <c r="O169" s="64"/>
    </row>
    <row r="170" spans="1:15" ht="20.399999999999999" customHeight="1" x14ac:dyDescent="0.35">
      <c r="A170" s="45" t="s">
        <v>420</v>
      </c>
      <c r="B170" s="9"/>
      <c r="C170" s="9"/>
      <c r="D170" s="9"/>
      <c r="E170" s="9"/>
      <c r="F170" s="9"/>
      <c r="G170" s="9"/>
      <c r="H170" s="9"/>
      <c r="I170" s="9"/>
      <c r="J170" s="20"/>
      <c r="K170" s="20"/>
      <c r="L170" s="29">
        <f t="shared" si="2"/>
        <v>0</v>
      </c>
      <c r="M170" s="27"/>
      <c r="N170" s="78"/>
      <c r="O170" s="64"/>
    </row>
    <row r="171" spans="1:15" ht="20.399999999999999" customHeight="1" x14ac:dyDescent="0.35">
      <c r="A171" s="45" t="s">
        <v>421</v>
      </c>
      <c r="B171" s="9"/>
      <c r="C171" s="9"/>
      <c r="D171" s="9"/>
      <c r="E171" s="26"/>
      <c r="F171" s="26"/>
      <c r="G171" s="26"/>
      <c r="H171" s="9"/>
      <c r="I171" s="9"/>
      <c r="J171" s="20"/>
      <c r="K171" s="20"/>
      <c r="L171" s="29">
        <f t="shared" si="2"/>
        <v>0</v>
      </c>
      <c r="M171" s="27"/>
      <c r="N171" s="78"/>
      <c r="O171" s="64"/>
    </row>
    <row r="172" spans="1:15" ht="20.399999999999999" customHeight="1" x14ac:dyDescent="0.35">
      <c r="A172" s="45" t="s">
        <v>422</v>
      </c>
      <c r="B172" s="9"/>
      <c r="C172" s="9"/>
      <c r="D172" s="9"/>
      <c r="E172" s="9"/>
      <c r="F172" s="9"/>
      <c r="G172" s="9"/>
      <c r="H172" s="9"/>
      <c r="I172" s="9"/>
      <c r="J172" s="20"/>
      <c r="K172" s="20"/>
      <c r="L172" s="29">
        <f t="shared" si="2"/>
        <v>0</v>
      </c>
      <c r="M172" s="27"/>
      <c r="N172" s="78"/>
      <c r="O172" s="64"/>
    </row>
    <row r="173" spans="1:15" ht="20.399999999999999" customHeight="1" x14ac:dyDescent="0.35">
      <c r="A173" s="45" t="s">
        <v>423</v>
      </c>
      <c r="B173" s="9"/>
      <c r="C173" s="9"/>
      <c r="D173" s="9"/>
      <c r="E173" s="26"/>
      <c r="F173" s="26"/>
      <c r="G173" s="26"/>
      <c r="H173" s="9"/>
      <c r="I173" s="9"/>
      <c r="J173" s="20"/>
      <c r="K173" s="20"/>
      <c r="L173" s="29">
        <f t="shared" si="2"/>
        <v>0</v>
      </c>
      <c r="M173" s="27"/>
      <c r="N173" s="78"/>
      <c r="O173" s="64"/>
    </row>
    <row r="174" spans="1:15" ht="20.399999999999999" customHeight="1" x14ac:dyDescent="0.35">
      <c r="A174" s="45" t="s">
        <v>424</v>
      </c>
      <c r="B174" s="9"/>
      <c r="C174" s="9"/>
      <c r="D174" s="9"/>
      <c r="E174" s="9"/>
      <c r="F174" s="9"/>
      <c r="G174" s="9"/>
      <c r="H174" s="9"/>
      <c r="I174" s="9"/>
      <c r="J174" s="20"/>
      <c r="K174" s="20"/>
      <c r="L174" s="29">
        <f t="shared" si="2"/>
        <v>0</v>
      </c>
      <c r="M174" s="27"/>
      <c r="N174" s="78"/>
      <c r="O174" s="64"/>
    </row>
    <row r="175" spans="1:15" ht="20.399999999999999" customHeight="1" x14ac:dyDescent="0.35">
      <c r="A175" s="45" t="s">
        <v>425</v>
      </c>
      <c r="B175" s="9"/>
      <c r="C175" s="9"/>
      <c r="D175" s="9"/>
      <c r="E175" s="26"/>
      <c r="F175" s="26"/>
      <c r="G175" s="26"/>
      <c r="H175" s="9"/>
      <c r="I175" s="9"/>
      <c r="J175" s="20"/>
      <c r="K175" s="20"/>
      <c r="L175" s="29">
        <f t="shared" si="2"/>
        <v>0</v>
      </c>
      <c r="M175" s="27"/>
      <c r="N175" s="78"/>
      <c r="O175" s="64"/>
    </row>
    <row r="176" spans="1:15" ht="20.399999999999999" customHeight="1" x14ac:dyDescent="0.35">
      <c r="A176" s="45" t="s">
        <v>426</v>
      </c>
      <c r="B176" s="9"/>
      <c r="C176" s="9"/>
      <c r="D176" s="9"/>
      <c r="E176" s="9"/>
      <c r="F176" s="9"/>
      <c r="G176" s="9"/>
      <c r="H176" s="9"/>
      <c r="I176" s="9"/>
      <c r="J176" s="20"/>
      <c r="K176" s="20"/>
      <c r="L176" s="29">
        <f t="shared" si="2"/>
        <v>0</v>
      </c>
      <c r="M176" s="27"/>
      <c r="N176" s="78"/>
      <c r="O176" s="64"/>
    </row>
    <row r="177" spans="1:15" ht="20.399999999999999" customHeight="1" x14ac:dyDescent="0.35">
      <c r="A177" s="45" t="s">
        <v>427</v>
      </c>
      <c r="B177" s="9"/>
      <c r="C177" s="9"/>
      <c r="D177" s="9"/>
      <c r="E177" s="26"/>
      <c r="F177" s="26"/>
      <c r="G177" s="26"/>
      <c r="H177" s="9"/>
      <c r="I177" s="9"/>
      <c r="J177" s="20"/>
      <c r="K177" s="20"/>
      <c r="L177" s="29">
        <f t="shared" si="2"/>
        <v>0</v>
      </c>
      <c r="M177" s="27"/>
      <c r="N177" s="78"/>
      <c r="O177" s="64"/>
    </row>
    <row r="178" spans="1:15" ht="20.399999999999999" customHeight="1" x14ac:dyDescent="0.35">
      <c r="A178" s="45" t="s">
        <v>428</v>
      </c>
      <c r="B178" s="9"/>
      <c r="C178" s="9"/>
      <c r="D178" s="9"/>
      <c r="E178" s="9"/>
      <c r="F178" s="9"/>
      <c r="G178" s="9"/>
      <c r="H178" s="9"/>
      <c r="I178" s="9"/>
      <c r="J178" s="20"/>
      <c r="K178" s="20"/>
      <c r="L178" s="29">
        <f t="shared" si="2"/>
        <v>0</v>
      </c>
      <c r="M178" s="27"/>
      <c r="N178" s="78"/>
      <c r="O178" s="64"/>
    </row>
    <row r="179" spans="1:15" ht="20.399999999999999" customHeight="1" x14ac:dyDescent="0.35">
      <c r="A179" s="45" t="s">
        <v>429</v>
      </c>
      <c r="B179" s="9"/>
      <c r="C179" s="9"/>
      <c r="D179" s="9"/>
      <c r="E179" s="26"/>
      <c r="F179" s="26"/>
      <c r="G179" s="26"/>
      <c r="H179" s="9"/>
      <c r="I179" s="9"/>
      <c r="J179" s="20"/>
      <c r="K179" s="20"/>
      <c r="L179" s="29">
        <f t="shared" si="2"/>
        <v>0</v>
      </c>
      <c r="M179" s="27"/>
      <c r="N179" s="78"/>
      <c r="O179" s="64"/>
    </row>
    <row r="180" spans="1:15" ht="20.399999999999999" customHeight="1" x14ac:dyDescent="0.35">
      <c r="A180" s="45" t="s">
        <v>430</v>
      </c>
      <c r="B180" s="9"/>
      <c r="C180" s="9"/>
      <c r="D180" s="9"/>
      <c r="E180" s="9"/>
      <c r="F180" s="9"/>
      <c r="G180" s="9"/>
      <c r="H180" s="9"/>
      <c r="I180" s="9"/>
      <c r="J180" s="20"/>
      <c r="K180" s="20"/>
      <c r="L180" s="29">
        <f t="shared" si="2"/>
        <v>0</v>
      </c>
      <c r="M180" s="27"/>
      <c r="N180" s="78"/>
      <c r="O180" s="64"/>
    </row>
    <row r="181" spans="1:15" ht="20.399999999999999" customHeight="1" x14ac:dyDescent="0.35">
      <c r="A181" s="45" t="s">
        <v>431</v>
      </c>
      <c r="B181" s="9"/>
      <c r="C181" s="9"/>
      <c r="D181" s="9"/>
      <c r="E181" s="26"/>
      <c r="F181" s="26"/>
      <c r="G181" s="26"/>
      <c r="H181" s="9"/>
      <c r="I181" s="9"/>
      <c r="J181" s="20"/>
      <c r="K181" s="20"/>
      <c r="L181" s="29">
        <f t="shared" si="2"/>
        <v>0</v>
      </c>
      <c r="M181" s="27"/>
      <c r="N181" s="78"/>
      <c r="O181" s="64"/>
    </row>
    <row r="182" spans="1:15" ht="20.399999999999999" customHeight="1" x14ac:dyDescent="0.35">
      <c r="A182" s="45" t="s">
        <v>432</v>
      </c>
      <c r="B182" s="9"/>
      <c r="C182" s="9"/>
      <c r="D182" s="9"/>
      <c r="E182" s="9"/>
      <c r="F182" s="9"/>
      <c r="G182" s="9"/>
      <c r="H182" s="9"/>
      <c r="I182" s="9"/>
      <c r="J182" s="20"/>
      <c r="K182" s="20"/>
      <c r="L182" s="29">
        <f t="shared" si="2"/>
        <v>0</v>
      </c>
      <c r="M182" s="27"/>
      <c r="N182" s="78"/>
      <c r="O182" s="64"/>
    </row>
    <row r="183" spans="1:15" ht="20.399999999999999" customHeight="1" x14ac:dyDescent="0.35">
      <c r="A183" s="45" t="s">
        <v>433</v>
      </c>
      <c r="B183" s="9"/>
      <c r="C183" s="9"/>
      <c r="D183" s="9"/>
      <c r="E183" s="26"/>
      <c r="F183" s="26"/>
      <c r="G183" s="26"/>
      <c r="H183" s="9"/>
      <c r="I183" s="9"/>
      <c r="J183" s="20"/>
      <c r="K183" s="20"/>
      <c r="L183" s="29">
        <f t="shared" si="2"/>
        <v>0</v>
      </c>
      <c r="M183" s="27"/>
      <c r="N183" s="78"/>
      <c r="O183" s="64"/>
    </row>
    <row r="184" spans="1:15" ht="20.399999999999999" customHeight="1" x14ac:dyDescent="0.35">
      <c r="A184" s="45" t="s">
        <v>434</v>
      </c>
      <c r="B184" s="9"/>
      <c r="C184" s="9"/>
      <c r="D184" s="9"/>
      <c r="E184" s="9"/>
      <c r="F184" s="9"/>
      <c r="G184" s="9"/>
      <c r="H184" s="9"/>
      <c r="I184" s="9"/>
      <c r="J184" s="20"/>
      <c r="K184" s="20"/>
      <c r="L184" s="29">
        <f t="shared" si="2"/>
        <v>0</v>
      </c>
      <c r="M184" s="27"/>
      <c r="N184" s="78"/>
      <c r="O184" s="64"/>
    </row>
    <row r="185" spans="1:15" ht="20.399999999999999" customHeight="1" x14ac:dyDescent="0.35">
      <c r="A185" s="45" t="s">
        <v>435</v>
      </c>
      <c r="B185" s="9"/>
      <c r="C185" s="9"/>
      <c r="D185" s="9"/>
      <c r="E185" s="26"/>
      <c r="F185" s="26"/>
      <c r="G185" s="26"/>
      <c r="H185" s="9"/>
      <c r="I185" s="9"/>
      <c r="J185" s="20"/>
      <c r="K185" s="20"/>
      <c r="L185" s="29">
        <f t="shared" si="2"/>
        <v>0</v>
      </c>
      <c r="M185" s="27"/>
      <c r="N185" s="78"/>
      <c r="O185" s="64"/>
    </row>
    <row r="186" spans="1:15" ht="20.399999999999999" customHeight="1" x14ac:dyDescent="0.35">
      <c r="A186" s="45" t="s">
        <v>436</v>
      </c>
      <c r="B186" s="9"/>
      <c r="C186" s="9"/>
      <c r="D186" s="9"/>
      <c r="E186" s="9"/>
      <c r="F186" s="9"/>
      <c r="G186" s="9"/>
      <c r="H186" s="9"/>
      <c r="I186" s="9"/>
      <c r="J186" s="20"/>
      <c r="K186" s="20"/>
      <c r="L186" s="29">
        <f t="shared" si="2"/>
        <v>0</v>
      </c>
      <c r="M186" s="27"/>
      <c r="N186" s="78"/>
      <c r="O186" s="64"/>
    </row>
    <row r="187" spans="1:15" ht="20.399999999999999" customHeight="1" x14ac:dyDescent="0.35">
      <c r="A187" s="45" t="s">
        <v>437</v>
      </c>
      <c r="B187" s="9"/>
      <c r="C187" s="9"/>
      <c r="D187" s="9"/>
      <c r="E187" s="26"/>
      <c r="F187" s="26"/>
      <c r="G187" s="26"/>
      <c r="H187" s="9"/>
      <c r="I187" s="9"/>
      <c r="J187" s="20"/>
      <c r="K187" s="20"/>
      <c r="L187" s="29">
        <f t="shared" si="2"/>
        <v>0</v>
      </c>
      <c r="M187" s="27"/>
      <c r="N187" s="78"/>
      <c r="O187" s="64"/>
    </row>
    <row r="188" spans="1:15" ht="20.399999999999999" customHeight="1" x14ac:dyDescent="0.35">
      <c r="A188" s="45" t="s">
        <v>438</v>
      </c>
      <c r="B188" s="9"/>
      <c r="C188" s="9"/>
      <c r="D188" s="9"/>
      <c r="E188" s="9"/>
      <c r="F188" s="9"/>
      <c r="G188" s="9"/>
      <c r="H188" s="9"/>
      <c r="I188" s="9"/>
      <c r="J188" s="20"/>
      <c r="K188" s="20"/>
      <c r="L188" s="29">
        <f t="shared" si="2"/>
        <v>0</v>
      </c>
      <c r="M188" s="27"/>
      <c r="N188" s="78"/>
      <c r="O188" s="64"/>
    </row>
    <row r="189" spans="1:15" ht="20.399999999999999" customHeight="1" x14ac:dyDescent="0.35">
      <c r="A189" s="45" t="s">
        <v>439</v>
      </c>
      <c r="B189" s="9"/>
      <c r="C189" s="9"/>
      <c r="D189" s="9"/>
      <c r="E189" s="26"/>
      <c r="F189" s="26"/>
      <c r="G189" s="26"/>
      <c r="H189" s="9"/>
      <c r="I189" s="9"/>
      <c r="J189" s="20"/>
      <c r="K189" s="20"/>
      <c r="L189" s="29">
        <f t="shared" si="2"/>
        <v>0</v>
      </c>
      <c r="M189" s="27"/>
      <c r="N189" s="78"/>
      <c r="O189" s="64"/>
    </row>
    <row r="190" spans="1:15" ht="20.399999999999999" customHeight="1" x14ac:dyDescent="0.35">
      <c r="A190" s="45" t="s">
        <v>440</v>
      </c>
      <c r="B190" s="9"/>
      <c r="C190" s="9"/>
      <c r="D190" s="9"/>
      <c r="E190" s="9"/>
      <c r="F190" s="9"/>
      <c r="G190" s="9"/>
      <c r="H190" s="9"/>
      <c r="I190" s="9"/>
      <c r="J190" s="20"/>
      <c r="K190" s="20"/>
      <c r="L190" s="29">
        <f t="shared" si="2"/>
        <v>0</v>
      </c>
      <c r="M190" s="27"/>
      <c r="N190" s="78"/>
      <c r="O190" s="64"/>
    </row>
    <row r="191" spans="1:15" ht="20.399999999999999" customHeight="1" x14ac:dyDescent="0.35">
      <c r="A191" s="45" t="s">
        <v>441</v>
      </c>
      <c r="B191" s="9"/>
      <c r="C191" s="9"/>
      <c r="D191" s="9"/>
      <c r="E191" s="26"/>
      <c r="F191" s="26"/>
      <c r="G191" s="26"/>
      <c r="H191" s="9"/>
      <c r="I191" s="9"/>
      <c r="J191" s="20"/>
      <c r="K191" s="20"/>
      <c r="L191" s="29">
        <f t="shared" si="2"/>
        <v>0</v>
      </c>
      <c r="M191" s="27"/>
      <c r="N191" s="78"/>
      <c r="O191" s="64"/>
    </row>
    <row r="192" spans="1:15" ht="20.399999999999999" customHeight="1" x14ac:dyDescent="0.35">
      <c r="A192" s="45" t="s">
        <v>442</v>
      </c>
      <c r="B192" s="9"/>
      <c r="C192" s="9"/>
      <c r="D192" s="9"/>
      <c r="E192" s="9"/>
      <c r="F192" s="9"/>
      <c r="G192" s="9"/>
      <c r="H192" s="9"/>
      <c r="I192" s="9"/>
      <c r="J192" s="20"/>
      <c r="K192" s="20"/>
      <c r="L192" s="29">
        <f t="shared" si="2"/>
        <v>0</v>
      </c>
      <c r="M192" s="27"/>
      <c r="N192" s="78"/>
      <c r="O192" s="64"/>
    </row>
    <row r="193" spans="1:15" ht="20.399999999999999" customHeight="1" x14ac:dyDescent="0.35">
      <c r="A193" s="45" t="s">
        <v>443</v>
      </c>
      <c r="B193" s="9"/>
      <c r="C193" s="9"/>
      <c r="D193" s="9"/>
      <c r="E193" s="26"/>
      <c r="F193" s="26"/>
      <c r="G193" s="26"/>
      <c r="H193" s="9"/>
      <c r="I193" s="9"/>
      <c r="J193" s="20"/>
      <c r="K193" s="20"/>
      <c r="L193" s="29">
        <f t="shared" si="2"/>
        <v>0</v>
      </c>
      <c r="M193" s="27"/>
      <c r="N193" s="78"/>
      <c r="O193" s="64"/>
    </row>
    <row r="194" spans="1:15" ht="20.399999999999999" customHeight="1" x14ac:dyDescent="0.35">
      <c r="A194" s="45" t="s">
        <v>444</v>
      </c>
      <c r="B194" s="9"/>
      <c r="C194" s="9"/>
      <c r="D194" s="9"/>
      <c r="E194" s="9"/>
      <c r="F194" s="9"/>
      <c r="G194" s="9"/>
      <c r="H194" s="9"/>
      <c r="I194" s="9"/>
      <c r="J194" s="20"/>
      <c r="K194" s="20"/>
      <c r="L194" s="29">
        <f t="shared" si="2"/>
        <v>0</v>
      </c>
      <c r="M194" s="27"/>
      <c r="N194" s="78"/>
      <c r="O194" s="64"/>
    </row>
    <row r="195" spans="1:15" ht="20.399999999999999" customHeight="1" x14ac:dyDescent="0.35">
      <c r="A195" s="45" t="s">
        <v>445</v>
      </c>
      <c r="B195" s="9"/>
      <c r="C195" s="9"/>
      <c r="D195" s="9"/>
      <c r="E195" s="26"/>
      <c r="F195" s="26"/>
      <c r="G195" s="26"/>
      <c r="H195" s="9"/>
      <c r="I195" s="9"/>
      <c r="J195" s="20"/>
      <c r="K195" s="20"/>
      <c r="L195" s="29">
        <f t="shared" si="2"/>
        <v>0</v>
      </c>
      <c r="M195" s="27"/>
      <c r="N195" s="78"/>
      <c r="O195" s="64"/>
    </row>
    <row r="196" spans="1:15" ht="20.399999999999999" customHeight="1" x14ac:dyDescent="0.35">
      <c r="A196" s="45" t="s">
        <v>446</v>
      </c>
      <c r="B196" s="9"/>
      <c r="C196" s="9"/>
      <c r="D196" s="9"/>
      <c r="E196" s="9"/>
      <c r="F196" s="9"/>
      <c r="G196" s="9"/>
      <c r="H196" s="9"/>
      <c r="I196" s="9"/>
      <c r="J196" s="20"/>
      <c r="K196" s="20"/>
      <c r="L196" s="29">
        <f t="shared" si="2"/>
        <v>0</v>
      </c>
      <c r="M196" s="27"/>
      <c r="N196" s="78"/>
      <c r="O196" s="64"/>
    </row>
    <row r="197" spans="1:15" ht="20.399999999999999" customHeight="1" x14ac:dyDescent="0.35">
      <c r="A197" s="45" t="s">
        <v>447</v>
      </c>
      <c r="B197" s="9"/>
      <c r="C197" s="9"/>
      <c r="D197" s="9"/>
      <c r="E197" s="26"/>
      <c r="F197" s="26"/>
      <c r="G197" s="26"/>
      <c r="H197" s="9"/>
      <c r="I197" s="9"/>
      <c r="J197" s="20"/>
      <c r="K197" s="20"/>
      <c r="L197" s="29">
        <f t="shared" si="2"/>
        <v>0</v>
      </c>
      <c r="M197" s="27"/>
      <c r="N197" s="78"/>
      <c r="O197" s="64"/>
    </row>
    <row r="198" spans="1:15" ht="20.399999999999999" customHeight="1" x14ac:dyDescent="0.35">
      <c r="A198" s="45" t="s">
        <v>448</v>
      </c>
      <c r="B198" s="9"/>
      <c r="C198" s="9"/>
      <c r="D198" s="9"/>
      <c r="E198" s="9"/>
      <c r="F198" s="9"/>
      <c r="G198" s="9"/>
      <c r="H198" s="9"/>
      <c r="I198" s="9"/>
      <c r="J198" s="20"/>
      <c r="K198" s="20"/>
      <c r="L198" s="29">
        <f t="shared" si="2"/>
        <v>0</v>
      </c>
      <c r="M198" s="27"/>
      <c r="N198" s="78"/>
      <c r="O198" s="64"/>
    </row>
    <row r="199" spans="1:15" ht="20.399999999999999" customHeight="1" x14ac:dyDescent="0.35">
      <c r="A199" s="45" t="s">
        <v>449</v>
      </c>
      <c r="B199" s="9"/>
      <c r="C199" s="9"/>
      <c r="D199" s="9"/>
      <c r="E199" s="26"/>
      <c r="F199" s="26"/>
      <c r="G199" s="26"/>
      <c r="H199" s="9"/>
      <c r="I199" s="9"/>
      <c r="J199" s="20"/>
      <c r="K199" s="20"/>
      <c r="L199" s="29">
        <f t="shared" si="2"/>
        <v>0</v>
      </c>
      <c r="M199" s="27"/>
      <c r="N199" s="78"/>
      <c r="O199" s="64"/>
    </row>
    <row r="200" spans="1:15" ht="20.399999999999999" customHeight="1" x14ac:dyDescent="0.35">
      <c r="A200" s="45" t="s">
        <v>450</v>
      </c>
      <c r="B200" s="9"/>
      <c r="C200" s="9"/>
      <c r="D200" s="9"/>
      <c r="E200" s="9"/>
      <c r="F200" s="9"/>
      <c r="G200" s="9"/>
      <c r="H200" s="9"/>
      <c r="I200" s="9"/>
      <c r="J200" s="20"/>
      <c r="K200" s="20"/>
      <c r="L200" s="29">
        <f t="shared" si="2"/>
        <v>0</v>
      </c>
      <c r="M200" s="27"/>
      <c r="N200" s="78"/>
      <c r="O200" s="64"/>
    </row>
    <row r="201" spans="1:15" ht="20.399999999999999" customHeight="1" x14ac:dyDescent="0.35">
      <c r="A201" s="45" t="s">
        <v>451</v>
      </c>
      <c r="B201" s="9"/>
      <c r="C201" s="9"/>
      <c r="D201" s="9"/>
      <c r="E201" s="26"/>
      <c r="F201" s="26"/>
      <c r="G201" s="26"/>
      <c r="H201" s="9"/>
      <c r="I201" s="9"/>
      <c r="J201" s="20"/>
      <c r="K201" s="20"/>
      <c r="L201" s="29">
        <f t="shared" ref="L201:L207" si="3">J201+K201</f>
        <v>0</v>
      </c>
      <c r="M201" s="27"/>
      <c r="N201" s="78"/>
      <c r="O201" s="64"/>
    </row>
    <row r="202" spans="1:15" ht="20.399999999999999" customHeight="1" x14ac:dyDescent="0.35">
      <c r="A202" s="45" t="s">
        <v>452</v>
      </c>
      <c r="B202" s="9"/>
      <c r="C202" s="9"/>
      <c r="D202" s="9"/>
      <c r="E202" s="9"/>
      <c r="F202" s="9"/>
      <c r="G202" s="9"/>
      <c r="H202" s="9"/>
      <c r="I202" s="9"/>
      <c r="J202" s="20"/>
      <c r="K202" s="20"/>
      <c r="L202" s="29">
        <f t="shared" si="3"/>
        <v>0</v>
      </c>
      <c r="M202" s="27"/>
      <c r="N202" s="78"/>
      <c r="O202" s="64"/>
    </row>
    <row r="203" spans="1:15" ht="20.399999999999999" customHeight="1" x14ac:dyDescent="0.35">
      <c r="A203" s="45" t="s">
        <v>453</v>
      </c>
      <c r="B203" s="9"/>
      <c r="C203" s="9"/>
      <c r="D203" s="9"/>
      <c r="E203" s="26"/>
      <c r="F203" s="26"/>
      <c r="G203" s="26"/>
      <c r="H203" s="9"/>
      <c r="I203" s="9"/>
      <c r="J203" s="20"/>
      <c r="K203" s="20"/>
      <c r="L203" s="29">
        <f t="shared" si="3"/>
        <v>0</v>
      </c>
      <c r="M203" s="27"/>
      <c r="N203" s="78"/>
      <c r="O203" s="64"/>
    </row>
    <row r="204" spans="1:15" ht="20.399999999999999" customHeight="1" x14ac:dyDescent="0.35">
      <c r="A204" s="45" t="s">
        <v>454</v>
      </c>
      <c r="B204" s="9"/>
      <c r="C204" s="9"/>
      <c r="D204" s="9"/>
      <c r="E204" s="9"/>
      <c r="F204" s="9"/>
      <c r="G204" s="9"/>
      <c r="H204" s="9"/>
      <c r="I204" s="9"/>
      <c r="J204" s="20"/>
      <c r="K204" s="20"/>
      <c r="L204" s="29">
        <f t="shared" si="3"/>
        <v>0</v>
      </c>
      <c r="M204" s="27"/>
      <c r="N204" s="78"/>
      <c r="O204" s="64"/>
    </row>
    <row r="205" spans="1:15" ht="20.399999999999999" customHeight="1" x14ac:dyDescent="0.35">
      <c r="A205" s="45" t="s">
        <v>455</v>
      </c>
      <c r="B205" s="9"/>
      <c r="C205" s="9"/>
      <c r="D205" s="9"/>
      <c r="E205" s="26"/>
      <c r="F205" s="26"/>
      <c r="G205" s="26"/>
      <c r="H205" s="9"/>
      <c r="I205" s="9"/>
      <c r="J205" s="20"/>
      <c r="K205" s="20"/>
      <c r="L205" s="29">
        <f t="shared" si="3"/>
        <v>0</v>
      </c>
      <c r="M205" s="27"/>
      <c r="N205" s="78"/>
      <c r="O205" s="64"/>
    </row>
    <row r="206" spans="1:15" ht="20.399999999999999" customHeight="1" x14ac:dyDescent="0.35">
      <c r="A206" s="45" t="s">
        <v>456</v>
      </c>
      <c r="B206" s="9"/>
      <c r="C206" s="9"/>
      <c r="D206" s="9"/>
      <c r="E206" s="9"/>
      <c r="F206" s="9"/>
      <c r="G206" s="9"/>
      <c r="H206" s="9"/>
      <c r="I206" s="9"/>
      <c r="J206" s="20"/>
      <c r="K206" s="20"/>
      <c r="L206" s="29">
        <f t="shared" si="3"/>
        <v>0</v>
      </c>
      <c r="M206" s="27"/>
      <c r="N206" s="78"/>
      <c r="O206" s="64"/>
    </row>
    <row r="207" spans="1:15" ht="20.399999999999999" customHeight="1" x14ac:dyDescent="0.35">
      <c r="A207" s="45" t="s">
        <v>457</v>
      </c>
      <c r="B207" s="9"/>
      <c r="C207" s="9"/>
      <c r="D207" s="9"/>
      <c r="E207" s="26"/>
      <c r="F207" s="26"/>
      <c r="G207" s="26"/>
      <c r="H207" s="9"/>
      <c r="I207" s="9"/>
      <c r="J207" s="20"/>
      <c r="K207" s="20"/>
      <c r="L207" s="29">
        <f t="shared" si="3"/>
        <v>0</v>
      </c>
      <c r="M207" s="27"/>
      <c r="N207" s="78"/>
      <c r="O207" s="64"/>
    </row>
    <row r="208" spans="1:15" s="21" customFormat="1" ht="20.399999999999999" customHeight="1" x14ac:dyDescent="0.35">
      <c r="L208" s="29">
        <f>SUM(L8:L207)</f>
        <v>0</v>
      </c>
    </row>
  </sheetData>
  <sheetProtection algorithmName="SHA-512" hashValue="BqSkobUiugz4J5WBvoyXiyqWgt7L66Prl/h7+GGm2att1EMHLnJgzoA0ENRchUPfHeBfMNqVkIU2G4rLB3ha2A==" saltValue="3PH/Axidh+7rVv36kG1OBA==" spinCount="100000" sheet="1" formatRows="0"/>
  <mergeCells count="2">
    <mergeCell ref="A4:M4"/>
    <mergeCell ref="A2:M3"/>
  </mergeCells>
  <phoneticPr fontId="4" type="noConversion"/>
  <dataValidations count="2">
    <dataValidation type="list" allowBlank="1" showInputMessage="1" showErrorMessage="1" sqref="I8:I207" xr:uid="{207C0FCE-849D-487A-AFEA-06178A7EECCF}">
      <formula1>"Doelstelling 1: hardware,Doelstelling 2: opleidingen,Doelstelling 3: essentiële diensten,Alle doelstellingen"</formula1>
    </dataValidation>
    <dataValidation type="list" allowBlank="1" showInputMessage="1" showErrorMessage="1" sqref="H8:H207" xr:uid="{B6B3EB58-10AF-472E-95FB-8803C4F2609F}">
      <formula1>"Ja,Nee"</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D117A0BB-EAC3-4D46-BDAF-5FCDCF69574B}">
          <x14:formula1>
            <xm:f>Identificatiegegevens!$B$14:$B$38</xm:f>
          </x14:formula1>
          <xm:sqref>B8:B207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BC08-DAE5-4BB1-85E7-8AF33AAA7437}">
  <dimension ref="A1:P108"/>
  <sheetViews>
    <sheetView zoomScale="70" zoomScaleNormal="70" workbookViewId="0">
      <pane xSplit="1" ySplit="7" topLeftCell="B8" activePane="bottomRight" state="frozen"/>
      <selection pane="topRight" activeCell="B1" sqref="B1"/>
      <selection pane="bottomLeft" activeCell="A8" sqref="A8"/>
      <selection pane="bottomRight" activeCell="G7" sqref="G7"/>
    </sheetView>
  </sheetViews>
  <sheetFormatPr defaultColWidth="17.08984375" defaultRowHeight="14.5" outlineLevelRow="1" outlineLevelCol="1" x14ac:dyDescent="0.35"/>
  <cols>
    <col min="1" max="1" width="10.1796875" style="21" customWidth="1"/>
    <col min="2" max="2" width="28" customWidth="1"/>
    <col min="3" max="3" width="48.453125" customWidth="1"/>
    <col min="5" max="5" width="41" customWidth="1"/>
    <col min="6" max="6" width="17.81640625" customWidth="1"/>
    <col min="7" max="7" width="23.90625" customWidth="1"/>
    <col min="8" max="8" width="29" customWidth="1"/>
    <col min="9" max="9" width="25.36328125" customWidth="1"/>
    <col min="11" max="11" width="57.6328125" customWidth="1"/>
    <col min="12" max="12" width="15.81640625" bestFit="1" customWidth="1"/>
    <col min="13" max="13" width="17.08984375" customWidth="1"/>
    <col min="14" max="15" width="17.08984375" hidden="1" customWidth="1" outlineLevel="1"/>
    <col min="16" max="16" width="17.08984375" collapsed="1"/>
  </cols>
  <sheetData>
    <row r="1" spans="1:16" hidden="1" outlineLevel="1" x14ac:dyDescent="0.35"/>
    <row r="2" spans="1:16" ht="23.5" hidden="1" outlineLevel="1" x14ac:dyDescent="0.35">
      <c r="A2" s="160" t="s">
        <v>14</v>
      </c>
      <c r="B2" s="160"/>
      <c r="C2" s="160"/>
      <c r="D2" s="160"/>
      <c r="E2" s="160"/>
      <c r="F2" s="160"/>
      <c r="G2" s="160"/>
      <c r="H2" s="160"/>
      <c r="I2" s="160"/>
      <c r="J2" s="160"/>
      <c r="K2" s="160"/>
      <c r="L2" s="160"/>
      <c r="M2" s="160"/>
    </row>
    <row r="3" spans="1:16" hidden="1" outlineLevel="1" x14ac:dyDescent="0.35"/>
    <row r="4" spans="1:16" ht="96" hidden="1" customHeight="1" outlineLevel="1" x14ac:dyDescent="0.35">
      <c r="A4" s="158" t="s">
        <v>681</v>
      </c>
      <c r="B4" s="159"/>
      <c r="C4" s="159"/>
      <c r="D4" s="159"/>
      <c r="E4" s="159"/>
      <c r="F4" s="159"/>
      <c r="G4" s="159"/>
      <c r="H4" s="159"/>
      <c r="I4" s="159"/>
      <c r="J4" s="159"/>
      <c r="K4" s="159"/>
      <c r="L4" s="159"/>
      <c r="M4" s="159"/>
    </row>
    <row r="5" spans="1:16" hidden="1" outlineLevel="1" x14ac:dyDescent="0.35"/>
    <row r="6" spans="1:16" ht="17.399999999999999" hidden="1" customHeight="1" outlineLevel="1" thickBot="1" x14ac:dyDescent="0.4">
      <c r="L6" s="28">
        <f>L108</f>
        <v>0</v>
      </c>
      <c r="N6" s="28">
        <f>SUM(Tabel4[Aanvaarde kost])</f>
        <v>0</v>
      </c>
    </row>
    <row r="7" spans="1:16" s="21" customFormat="1" ht="53.4" customHeight="1" collapsed="1" x14ac:dyDescent="0.35">
      <c r="A7" s="92" t="s">
        <v>57</v>
      </c>
      <c r="B7" s="91" t="s">
        <v>660</v>
      </c>
      <c r="C7" s="91" t="s">
        <v>644</v>
      </c>
      <c r="D7" s="91" t="s">
        <v>643</v>
      </c>
      <c r="E7" s="91" t="s">
        <v>42</v>
      </c>
      <c r="F7" s="91" t="s">
        <v>684</v>
      </c>
      <c r="G7" s="91" t="s">
        <v>686</v>
      </c>
      <c r="H7" s="91" t="s">
        <v>458</v>
      </c>
      <c r="I7" s="91" t="s">
        <v>0</v>
      </c>
      <c r="J7" s="91" t="s">
        <v>9</v>
      </c>
      <c r="K7" s="91" t="s">
        <v>10</v>
      </c>
      <c r="L7" s="91" t="s">
        <v>11</v>
      </c>
      <c r="M7" s="91" t="s">
        <v>52</v>
      </c>
      <c r="N7" s="53" t="s">
        <v>647</v>
      </c>
      <c r="O7" s="54" t="s">
        <v>648</v>
      </c>
      <c r="P7"/>
    </row>
    <row r="8" spans="1:16" ht="20.399999999999999" customHeight="1" x14ac:dyDescent="0.35">
      <c r="A8" s="10" t="s">
        <v>460</v>
      </c>
      <c r="B8" s="9"/>
      <c r="C8" s="119"/>
      <c r="D8" s="10"/>
      <c r="E8" s="27"/>
      <c r="F8" s="27"/>
      <c r="G8" s="27"/>
      <c r="H8" s="27"/>
      <c r="I8" s="9"/>
      <c r="J8" s="20"/>
      <c r="K8" s="22"/>
      <c r="L8" s="30">
        <f>J8+K8</f>
        <v>0</v>
      </c>
      <c r="M8" s="63"/>
      <c r="N8" s="77"/>
      <c r="O8" s="67"/>
    </row>
    <row r="9" spans="1:16" ht="20.399999999999999" customHeight="1" x14ac:dyDescent="0.35">
      <c r="A9" s="10" t="s">
        <v>461</v>
      </c>
      <c r="B9" s="9"/>
      <c r="C9" s="119"/>
      <c r="D9" s="10"/>
      <c r="E9" s="27"/>
      <c r="F9" s="27"/>
      <c r="G9" s="27"/>
      <c r="H9" s="27"/>
      <c r="I9" s="9"/>
      <c r="J9" s="20"/>
      <c r="K9" s="22"/>
      <c r="L9" s="30">
        <f t="shared" ref="L9:L72" si="0">J9+K9</f>
        <v>0</v>
      </c>
      <c r="M9" s="63"/>
      <c r="N9" s="77"/>
      <c r="O9" s="67"/>
    </row>
    <row r="10" spans="1:16" ht="20.399999999999999" customHeight="1" x14ac:dyDescent="0.35">
      <c r="A10" s="10" t="s">
        <v>462</v>
      </c>
      <c r="B10" s="9"/>
      <c r="C10" s="119"/>
      <c r="D10" s="10"/>
      <c r="E10" s="27"/>
      <c r="F10" s="27"/>
      <c r="G10" s="27"/>
      <c r="H10" s="27"/>
      <c r="I10" s="9"/>
      <c r="J10" s="20"/>
      <c r="K10" s="22"/>
      <c r="L10" s="30">
        <f t="shared" si="0"/>
        <v>0</v>
      </c>
      <c r="M10" s="63"/>
      <c r="N10" s="77"/>
      <c r="O10" s="67"/>
    </row>
    <row r="11" spans="1:16" ht="20.399999999999999" customHeight="1" x14ac:dyDescent="0.35">
      <c r="A11" s="10" t="s">
        <v>463</v>
      </c>
      <c r="B11" s="9"/>
      <c r="C11" s="119"/>
      <c r="D11" s="10"/>
      <c r="E11" s="27"/>
      <c r="F11" s="27"/>
      <c r="G11" s="27"/>
      <c r="H11" s="27"/>
      <c r="I11" s="9"/>
      <c r="J11" s="20"/>
      <c r="K11" s="22"/>
      <c r="L11" s="30">
        <f t="shared" si="0"/>
        <v>0</v>
      </c>
      <c r="M11" s="63"/>
      <c r="N11" s="77"/>
      <c r="O11" s="67"/>
    </row>
    <row r="12" spans="1:16" ht="20.399999999999999" customHeight="1" x14ac:dyDescent="0.35">
      <c r="A12" s="10" t="s">
        <v>464</v>
      </c>
      <c r="B12" s="9"/>
      <c r="C12" s="119"/>
      <c r="D12" s="10"/>
      <c r="E12" s="27"/>
      <c r="F12" s="27"/>
      <c r="G12" s="27"/>
      <c r="H12" s="27"/>
      <c r="I12" s="9"/>
      <c r="J12" s="20"/>
      <c r="K12" s="22"/>
      <c r="L12" s="30">
        <f t="shared" si="0"/>
        <v>0</v>
      </c>
      <c r="M12" s="63"/>
      <c r="N12" s="77"/>
      <c r="O12" s="67"/>
    </row>
    <row r="13" spans="1:16" ht="20.399999999999999" customHeight="1" x14ac:dyDescent="0.35">
      <c r="A13" s="10" t="s">
        <v>465</v>
      </c>
      <c r="B13" s="9"/>
      <c r="C13" s="119"/>
      <c r="D13" s="10"/>
      <c r="E13" s="27"/>
      <c r="F13" s="27"/>
      <c r="G13" s="27"/>
      <c r="H13" s="27"/>
      <c r="I13" s="9"/>
      <c r="J13" s="20"/>
      <c r="K13" s="22"/>
      <c r="L13" s="30">
        <f t="shared" si="0"/>
        <v>0</v>
      </c>
      <c r="M13" s="63"/>
      <c r="N13" s="77"/>
      <c r="O13" s="67"/>
    </row>
    <row r="14" spans="1:16" ht="20.399999999999999" customHeight="1" x14ac:dyDescent="0.35">
      <c r="A14" s="10" t="s">
        <v>466</v>
      </c>
      <c r="B14" s="9"/>
      <c r="C14" s="119"/>
      <c r="D14" s="10"/>
      <c r="E14" s="27"/>
      <c r="F14" s="27"/>
      <c r="G14" s="27"/>
      <c r="H14" s="27"/>
      <c r="I14" s="9"/>
      <c r="J14" s="20"/>
      <c r="K14" s="22"/>
      <c r="L14" s="30">
        <f t="shared" si="0"/>
        <v>0</v>
      </c>
      <c r="M14" s="63"/>
      <c r="N14" s="77"/>
      <c r="O14" s="67"/>
    </row>
    <row r="15" spans="1:16" ht="20.399999999999999" customHeight="1" x14ac:dyDescent="0.35">
      <c r="A15" s="10" t="s">
        <v>467</v>
      </c>
      <c r="B15" s="9"/>
      <c r="C15" s="119"/>
      <c r="D15" s="10"/>
      <c r="E15" s="27"/>
      <c r="F15" s="27"/>
      <c r="G15" s="27"/>
      <c r="H15" s="27"/>
      <c r="I15" s="9"/>
      <c r="J15" s="20"/>
      <c r="K15" s="22"/>
      <c r="L15" s="30">
        <f t="shared" si="0"/>
        <v>0</v>
      </c>
      <c r="M15" s="63"/>
      <c r="N15" s="77"/>
      <c r="O15" s="67"/>
    </row>
    <row r="16" spans="1:16" ht="20.399999999999999" customHeight="1" x14ac:dyDescent="0.35">
      <c r="A16" s="10" t="s">
        <v>468</v>
      </c>
      <c r="B16" s="9"/>
      <c r="C16" s="119"/>
      <c r="D16" s="10"/>
      <c r="E16" s="27"/>
      <c r="F16" s="27"/>
      <c r="G16" s="27"/>
      <c r="H16" s="27"/>
      <c r="I16" s="9"/>
      <c r="J16" s="20"/>
      <c r="K16" s="22"/>
      <c r="L16" s="30">
        <f t="shared" si="0"/>
        <v>0</v>
      </c>
      <c r="M16" s="63"/>
      <c r="N16" s="77"/>
      <c r="O16" s="67"/>
    </row>
    <row r="17" spans="1:15" ht="20.399999999999999" customHeight="1" x14ac:dyDescent="0.35">
      <c r="A17" s="10" t="s">
        <v>469</v>
      </c>
      <c r="B17" s="9"/>
      <c r="C17" s="119"/>
      <c r="D17" s="10"/>
      <c r="E17" s="27"/>
      <c r="F17" s="27"/>
      <c r="G17" s="27"/>
      <c r="H17" s="27"/>
      <c r="I17" s="9"/>
      <c r="J17" s="20"/>
      <c r="K17" s="22"/>
      <c r="L17" s="30">
        <f t="shared" si="0"/>
        <v>0</v>
      </c>
      <c r="M17" s="63"/>
      <c r="N17" s="77"/>
      <c r="O17" s="67"/>
    </row>
    <row r="18" spans="1:15" ht="20.399999999999999" customHeight="1" x14ac:dyDescent="0.35">
      <c r="A18" s="10" t="s">
        <v>470</v>
      </c>
      <c r="B18" s="9"/>
      <c r="C18" s="119"/>
      <c r="D18" s="10"/>
      <c r="E18" s="27"/>
      <c r="F18" s="27"/>
      <c r="G18" s="27"/>
      <c r="H18" s="27"/>
      <c r="I18" s="9"/>
      <c r="J18" s="20"/>
      <c r="K18" s="22"/>
      <c r="L18" s="30">
        <f t="shared" si="0"/>
        <v>0</v>
      </c>
      <c r="M18" s="63"/>
      <c r="N18" s="77"/>
      <c r="O18" s="67"/>
    </row>
    <row r="19" spans="1:15" ht="20.399999999999999" customHeight="1" x14ac:dyDescent="0.35">
      <c r="A19" s="10" t="s">
        <v>471</v>
      </c>
      <c r="B19" s="9"/>
      <c r="C19" s="119"/>
      <c r="D19" s="10"/>
      <c r="E19" s="27"/>
      <c r="F19" s="27"/>
      <c r="G19" s="27"/>
      <c r="H19" s="27"/>
      <c r="I19" s="9"/>
      <c r="J19" s="20"/>
      <c r="K19" s="22"/>
      <c r="L19" s="30">
        <f t="shared" si="0"/>
        <v>0</v>
      </c>
      <c r="M19" s="63"/>
      <c r="N19" s="77"/>
      <c r="O19" s="67"/>
    </row>
    <row r="20" spans="1:15" ht="20.399999999999999" customHeight="1" x14ac:dyDescent="0.35">
      <c r="A20" s="10" t="s">
        <v>472</v>
      </c>
      <c r="B20" s="9"/>
      <c r="C20" s="119"/>
      <c r="D20" s="10"/>
      <c r="E20" s="27"/>
      <c r="F20" s="27"/>
      <c r="G20" s="27"/>
      <c r="H20" s="27"/>
      <c r="I20" s="9"/>
      <c r="J20" s="20"/>
      <c r="K20" s="22"/>
      <c r="L20" s="30">
        <f t="shared" si="0"/>
        <v>0</v>
      </c>
      <c r="M20" s="63"/>
      <c r="N20" s="77"/>
      <c r="O20" s="67"/>
    </row>
    <row r="21" spans="1:15" ht="20.399999999999999" customHeight="1" x14ac:dyDescent="0.35">
      <c r="A21" s="10" t="s">
        <v>473</v>
      </c>
      <c r="B21" s="9"/>
      <c r="C21" s="119"/>
      <c r="D21" s="10"/>
      <c r="E21" s="27"/>
      <c r="F21" s="27"/>
      <c r="G21" s="27"/>
      <c r="H21" s="27"/>
      <c r="I21" s="9"/>
      <c r="J21" s="20"/>
      <c r="K21" s="22"/>
      <c r="L21" s="30">
        <f t="shared" si="0"/>
        <v>0</v>
      </c>
      <c r="M21" s="63"/>
      <c r="N21" s="77"/>
      <c r="O21" s="67"/>
    </row>
    <row r="22" spans="1:15" ht="20.399999999999999" customHeight="1" x14ac:dyDescent="0.35">
      <c r="A22" s="10" t="s">
        <v>474</v>
      </c>
      <c r="B22" s="9"/>
      <c r="C22" s="119"/>
      <c r="D22" s="10"/>
      <c r="E22" s="27"/>
      <c r="F22" s="27"/>
      <c r="G22" s="27"/>
      <c r="H22" s="27"/>
      <c r="I22" s="9"/>
      <c r="J22" s="20"/>
      <c r="K22" s="22"/>
      <c r="L22" s="30">
        <f t="shared" si="0"/>
        <v>0</v>
      </c>
      <c r="M22" s="63"/>
      <c r="N22" s="77"/>
      <c r="O22" s="67"/>
    </row>
    <row r="23" spans="1:15" ht="20.399999999999999" customHeight="1" x14ac:dyDescent="0.35">
      <c r="A23" s="10" t="s">
        <v>475</v>
      </c>
      <c r="B23" s="9"/>
      <c r="C23" s="119"/>
      <c r="D23" s="10"/>
      <c r="E23" s="27"/>
      <c r="F23" s="27"/>
      <c r="G23" s="27"/>
      <c r="H23" s="27"/>
      <c r="I23" s="9"/>
      <c r="J23" s="20"/>
      <c r="K23" s="22"/>
      <c r="L23" s="30">
        <f t="shared" si="0"/>
        <v>0</v>
      </c>
      <c r="M23" s="63"/>
      <c r="N23" s="77"/>
      <c r="O23" s="67"/>
    </row>
    <row r="24" spans="1:15" ht="20.399999999999999" customHeight="1" x14ac:dyDescent="0.35">
      <c r="A24" s="10" t="s">
        <v>476</v>
      </c>
      <c r="B24" s="9"/>
      <c r="C24" s="119"/>
      <c r="D24" s="10"/>
      <c r="E24" s="27"/>
      <c r="F24" s="27"/>
      <c r="G24" s="27"/>
      <c r="H24" s="27"/>
      <c r="I24" s="9"/>
      <c r="J24" s="20"/>
      <c r="K24" s="22"/>
      <c r="L24" s="30">
        <f t="shared" si="0"/>
        <v>0</v>
      </c>
      <c r="M24" s="63"/>
      <c r="N24" s="77"/>
      <c r="O24" s="67"/>
    </row>
    <row r="25" spans="1:15" ht="20.399999999999999" customHeight="1" x14ac:dyDescent="0.35">
      <c r="A25" s="10" t="s">
        <v>477</v>
      </c>
      <c r="B25" s="9"/>
      <c r="C25" s="119"/>
      <c r="D25" s="10"/>
      <c r="E25" s="27"/>
      <c r="F25" s="27"/>
      <c r="G25" s="27"/>
      <c r="H25" s="27"/>
      <c r="I25" s="9"/>
      <c r="J25" s="20"/>
      <c r="K25" s="22"/>
      <c r="L25" s="30">
        <f t="shared" si="0"/>
        <v>0</v>
      </c>
      <c r="M25" s="63"/>
      <c r="N25" s="77"/>
      <c r="O25" s="67"/>
    </row>
    <row r="26" spans="1:15" ht="20.399999999999999" customHeight="1" x14ac:dyDescent="0.35">
      <c r="A26" s="10" t="s">
        <v>478</v>
      </c>
      <c r="B26" s="9"/>
      <c r="C26" s="119"/>
      <c r="D26" s="10"/>
      <c r="E26" s="27"/>
      <c r="F26" s="27"/>
      <c r="G26" s="27"/>
      <c r="H26" s="27"/>
      <c r="I26" s="9"/>
      <c r="J26" s="20"/>
      <c r="K26" s="22"/>
      <c r="L26" s="30">
        <f t="shared" si="0"/>
        <v>0</v>
      </c>
      <c r="M26" s="63"/>
      <c r="N26" s="77"/>
      <c r="O26" s="67"/>
    </row>
    <row r="27" spans="1:15" ht="20.399999999999999" customHeight="1" x14ac:dyDescent="0.35">
      <c r="A27" s="10" t="s">
        <v>479</v>
      </c>
      <c r="B27" s="9"/>
      <c r="C27" s="119"/>
      <c r="D27" s="10"/>
      <c r="E27" s="27"/>
      <c r="F27" s="27"/>
      <c r="G27" s="27"/>
      <c r="H27" s="27"/>
      <c r="I27" s="9"/>
      <c r="J27" s="20"/>
      <c r="K27" s="22"/>
      <c r="L27" s="30">
        <f t="shared" si="0"/>
        <v>0</v>
      </c>
      <c r="M27" s="63"/>
      <c r="N27" s="77"/>
      <c r="O27" s="67"/>
    </row>
    <row r="28" spans="1:15" ht="20.399999999999999" customHeight="1" x14ac:dyDescent="0.35">
      <c r="A28" s="10" t="s">
        <v>480</v>
      </c>
      <c r="B28" s="9"/>
      <c r="C28" s="119"/>
      <c r="D28" s="10"/>
      <c r="E28" s="27"/>
      <c r="F28" s="27"/>
      <c r="G28" s="27"/>
      <c r="H28" s="27"/>
      <c r="I28" s="9"/>
      <c r="J28" s="20"/>
      <c r="K28" s="22"/>
      <c r="L28" s="30">
        <f t="shared" si="0"/>
        <v>0</v>
      </c>
      <c r="M28" s="63"/>
      <c r="N28" s="77"/>
      <c r="O28" s="67"/>
    </row>
    <row r="29" spans="1:15" ht="20.399999999999999" customHeight="1" x14ac:dyDescent="0.35">
      <c r="A29" s="10" t="s">
        <v>481</v>
      </c>
      <c r="B29" s="9"/>
      <c r="C29" s="119"/>
      <c r="D29" s="10"/>
      <c r="E29" s="27"/>
      <c r="F29" s="27"/>
      <c r="G29" s="27"/>
      <c r="H29" s="27"/>
      <c r="I29" s="9"/>
      <c r="J29" s="20"/>
      <c r="K29" s="22"/>
      <c r="L29" s="30">
        <f t="shared" si="0"/>
        <v>0</v>
      </c>
      <c r="M29" s="63"/>
      <c r="N29" s="77"/>
      <c r="O29" s="67"/>
    </row>
    <row r="30" spans="1:15" ht="20.399999999999999" customHeight="1" x14ac:dyDescent="0.35">
      <c r="A30" s="10" t="s">
        <v>482</v>
      </c>
      <c r="B30" s="9"/>
      <c r="C30" s="119"/>
      <c r="D30" s="10"/>
      <c r="E30" s="27"/>
      <c r="F30" s="27"/>
      <c r="G30" s="27"/>
      <c r="H30" s="27"/>
      <c r="I30" s="9"/>
      <c r="J30" s="20"/>
      <c r="K30" s="22"/>
      <c r="L30" s="30">
        <f t="shared" si="0"/>
        <v>0</v>
      </c>
      <c r="M30" s="63"/>
      <c r="N30" s="77"/>
      <c r="O30" s="67"/>
    </row>
    <row r="31" spans="1:15" ht="20.399999999999999" customHeight="1" x14ac:dyDescent="0.35">
      <c r="A31" s="10" t="s">
        <v>483</v>
      </c>
      <c r="B31" s="9"/>
      <c r="C31" s="119"/>
      <c r="D31" s="10"/>
      <c r="E31" s="27"/>
      <c r="F31" s="27"/>
      <c r="G31" s="27"/>
      <c r="H31" s="27"/>
      <c r="I31" s="9"/>
      <c r="J31" s="20"/>
      <c r="K31" s="22"/>
      <c r="L31" s="30">
        <f t="shared" si="0"/>
        <v>0</v>
      </c>
      <c r="M31" s="63"/>
      <c r="N31" s="77"/>
      <c r="O31" s="67"/>
    </row>
    <row r="32" spans="1:15" ht="20.399999999999999" customHeight="1" x14ac:dyDescent="0.35">
      <c r="A32" s="10" t="s">
        <v>484</v>
      </c>
      <c r="B32" s="9"/>
      <c r="C32" s="119"/>
      <c r="D32" s="10"/>
      <c r="E32" s="27"/>
      <c r="F32" s="27"/>
      <c r="G32" s="27"/>
      <c r="H32" s="27"/>
      <c r="I32" s="9"/>
      <c r="J32" s="20"/>
      <c r="K32" s="22"/>
      <c r="L32" s="30">
        <f t="shared" si="0"/>
        <v>0</v>
      </c>
      <c r="M32" s="63"/>
      <c r="N32" s="77"/>
      <c r="O32" s="67"/>
    </row>
    <row r="33" spans="1:15" ht="20.399999999999999" customHeight="1" x14ac:dyDescent="0.35">
      <c r="A33" s="10" t="s">
        <v>485</v>
      </c>
      <c r="B33" s="9"/>
      <c r="C33" s="119"/>
      <c r="D33" s="10"/>
      <c r="E33" s="27"/>
      <c r="F33" s="27"/>
      <c r="G33" s="27"/>
      <c r="H33" s="27"/>
      <c r="I33" s="9"/>
      <c r="J33" s="20"/>
      <c r="K33" s="22"/>
      <c r="L33" s="30">
        <f t="shared" si="0"/>
        <v>0</v>
      </c>
      <c r="M33" s="63"/>
      <c r="N33" s="77"/>
      <c r="O33" s="67"/>
    </row>
    <row r="34" spans="1:15" ht="20.399999999999999" customHeight="1" x14ac:dyDescent="0.35">
      <c r="A34" s="10" t="s">
        <v>486</v>
      </c>
      <c r="B34" s="9"/>
      <c r="C34" s="119"/>
      <c r="D34" s="10"/>
      <c r="E34" s="27"/>
      <c r="F34" s="27"/>
      <c r="G34" s="27"/>
      <c r="H34" s="27"/>
      <c r="I34" s="9"/>
      <c r="J34" s="20"/>
      <c r="K34" s="22"/>
      <c r="L34" s="30">
        <f t="shared" si="0"/>
        <v>0</v>
      </c>
      <c r="M34" s="63"/>
      <c r="N34" s="77"/>
      <c r="O34" s="67"/>
    </row>
    <row r="35" spans="1:15" ht="20.399999999999999" customHeight="1" x14ac:dyDescent="0.35">
      <c r="A35" s="10" t="s">
        <v>487</v>
      </c>
      <c r="B35" s="9"/>
      <c r="C35" s="119"/>
      <c r="D35" s="10"/>
      <c r="E35" s="27"/>
      <c r="F35" s="27"/>
      <c r="G35" s="27"/>
      <c r="H35" s="27"/>
      <c r="I35" s="9"/>
      <c r="J35" s="20"/>
      <c r="K35" s="22"/>
      <c r="L35" s="30">
        <f t="shared" si="0"/>
        <v>0</v>
      </c>
      <c r="M35" s="63"/>
      <c r="N35" s="77"/>
      <c r="O35" s="67"/>
    </row>
    <row r="36" spans="1:15" ht="20.399999999999999" customHeight="1" x14ac:dyDescent="0.35">
      <c r="A36" s="10" t="s">
        <v>488</v>
      </c>
      <c r="B36" s="9"/>
      <c r="C36" s="119"/>
      <c r="D36" s="10"/>
      <c r="E36" s="27"/>
      <c r="F36" s="27"/>
      <c r="G36" s="27"/>
      <c r="H36" s="27"/>
      <c r="I36" s="9"/>
      <c r="J36" s="20"/>
      <c r="K36" s="22"/>
      <c r="L36" s="30">
        <f t="shared" si="0"/>
        <v>0</v>
      </c>
      <c r="M36" s="63"/>
      <c r="N36" s="77"/>
      <c r="O36" s="67"/>
    </row>
    <row r="37" spans="1:15" ht="20.399999999999999" customHeight="1" x14ac:dyDescent="0.35">
      <c r="A37" s="10" t="s">
        <v>489</v>
      </c>
      <c r="B37" s="9"/>
      <c r="C37" s="119"/>
      <c r="D37" s="10"/>
      <c r="E37" s="27"/>
      <c r="F37" s="27"/>
      <c r="G37" s="27"/>
      <c r="H37" s="27"/>
      <c r="I37" s="9"/>
      <c r="J37" s="20"/>
      <c r="K37" s="22"/>
      <c r="L37" s="30">
        <f t="shared" si="0"/>
        <v>0</v>
      </c>
      <c r="M37" s="63"/>
      <c r="N37" s="77"/>
      <c r="O37" s="67"/>
    </row>
    <row r="38" spans="1:15" ht="20.399999999999999" customHeight="1" x14ac:dyDescent="0.35">
      <c r="A38" s="10" t="s">
        <v>490</v>
      </c>
      <c r="B38" s="9"/>
      <c r="C38" s="119"/>
      <c r="D38" s="10"/>
      <c r="E38" s="27"/>
      <c r="F38" s="27"/>
      <c r="G38" s="27"/>
      <c r="H38" s="27"/>
      <c r="I38" s="9"/>
      <c r="J38" s="20"/>
      <c r="K38" s="22"/>
      <c r="L38" s="30">
        <f t="shared" si="0"/>
        <v>0</v>
      </c>
      <c r="M38" s="63"/>
      <c r="N38" s="77"/>
      <c r="O38" s="67"/>
    </row>
    <row r="39" spans="1:15" ht="20.399999999999999" customHeight="1" x14ac:dyDescent="0.35">
      <c r="A39" s="10" t="s">
        <v>491</v>
      </c>
      <c r="B39" s="9"/>
      <c r="C39" s="119"/>
      <c r="D39" s="10"/>
      <c r="E39" s="27"/>
      <c r="F39" s="27"/>
      <c r="G39" s="27"/>
      <c r="H39" s="27"/>
      <c r="I39" s="9"/>
      <c r="J39" s="20"/>
      <c r="K39" s="22"/>
      <c r="L39" s="30">
        <f t="shared" si="0"/>
        <v>0</v>
      </c>
      <c r="M39" s="63"/>
      <c r="N39" s="77"/>
      <c r="O39" s="67"/>
    </row>
    <row r="40" spans="1:15" ht="20.399999999999999" customHeight="1" x14ac:dyDescent="0.35">
      <c r="A40" s="10" t="s">
        <v>492</v>
      </c>
      <c r="B40" s="9"/>
      <c r="C40" s="119"/>
      <c r="D40" s="10"/>
      <c r="E40" s="27"/>
      <c r="F40" s="27"/>
      <c r="G40" s="27"/>
      <c r="H40" s="27"/>
      <c r="I40" s="9"/>
      <c r="J40" s="20"/>
      <c r="K40" s="22"/>
      <c r="L40" s="30">
        <f t="shared" si="0"/>
        <v>0</v>
      </c>
      <c r="M40" s="63"/>
      <c r="N40" s="77"/>
      <c r="O40" s="67"/>
    </row>
    <row r="41" spans="1:15" ht="20.399999999999999" customHeight="1" x14ac:dyDescent="0.35">
      <c r="A41" s="10" t="s">
        <v>493</v>
      </c>
      <c r="B41" s="9"/>
      <c r="C41" s="119"/>
      <c r="D41" s="10"/>
      <c r="E41" s="27"/>
      <c r="F41" s="27"/>
      <c r="G41" s="27"/>
      <c r="H41" s="27"/>
      <c r="I41" s="9"/>
      <c r="J41" s="20"/>
      <c r="K41" s="22"/>
      <c r="L41" s="30">
        <f t="shared" si="0"/>
        <v>0</v>
      </c>
      <c r="M41" s="63"/>
      <c r="N41" s="77"/>
      <c r="O41" s="67"/>
    </row>
    <row r="42" spans="1:15" ht="20.399999999999999" customHeight="1" x14ac:dyDescent="0.35">
      <c r="A42" s="10" t="s">
        <v>494</v>
      </c>
      <c r="B42" s="9"/>
      <c r="C42" s="119"/>
      <c r="D42" s="10"/>
      <c r="E42" s="27"/>
      <c r="F42" s="27"/>
      <c r="G42" s="27"/>
      <c r="H42" s="27"/>
      <c r="I42" s="9"/>
      <c r="J42" s="20"/>
      <c r="K42" s="22"/>
      <c r="L42" s="30">
        <f t="shared" si="0"/>
        <v>0</v>
      </c>
      <c r="M42" s="63"/>
      <c r="N42" s="77"/>
      <c r="O42" s="67"/>
    </row>
    <row r="43" spans="1:15" ht="20.399999999999999" customHeight="1" x14ac:dyDescent="0.35">
      <c r="A43" s="10" t="s">
        <v>495</v>
      </c>
      <c r="B43" s="9"/>
      <c r="C43" s="119"/>
      <c r="D43" s="10"/>
      <c r="E43" s="27"/>
      <c r="F43" s="27"/>
      <c r="G43" s="27"/>
      <c r="H43" s="27"/>
      <c r="I43" s="9"/>
      <c r="J43" s="20"/>
      <c r="K43" s="22"/>
      <c r="L43" s="30">
        <f t="shared" si="0"/>
        <v>0</v>
      </c>
      <c r="M43" s="63"/>
      <c r="N43" s="77"/>
      <c r="O43" s="67"/>
    </row>
    <row r="44" spans="1:15" ht="20.399999999999999" customHeight="1" x14ac:dyDescent="0.35">
      <c r="A44" s="10" t="s">
        <v>496</v>
      </c>
      <c r="B44" s="9"/>
      <c r="C44" s="119"/>
      <c r="D44" s="10"/>
      <c r="E44" s="27"/>
      <c r="F44" s="27"/>
      <c r="G44" s="27"/>
      <c r="H44" s="27"/>
      <c r="I44" s="9"/>
      <c r="J44" s="20"/>
      <c r="K44" s="22"/>
      <c r="L44" s="30">
        <f t="shared" si="0"/>
        <v>0</v>
      </c>
      <c r="M44" s="63"/>
      <c r="N44" s="77"/>
      <c r="O44" s="67"/>
    </row>
    <row r="45" spans="1:15" ht="20.399999999999999" customHeight="1" x14ac:dyDescent="0.35">
      <c r="A45" s="10" t="s">
        <v>497</v>
      </c>
      <c r="B45" s="9"/>
      <c r="C45" s="119"/>
      <c r="D45" s="10"/>
      <c r="E45" s="27"/>
      <c r="F45" s="27"/>
      <c r="G45" s="27"/>
      <c r="H45" s="27"/>
      <c r="I45" s="9"/>
      <c r="J45" s="20"/>
      <c r="K45" s="22"/>
      <c r="L45" s="30">
        <f t="shared" si="0"/>
        <v>0</v>
      </c>
      <c r="M45" s="63"/>
      <c r="N45" s="77"/>
      <c r="O45" s="67"/>
    </row>
    <row r="46" spans="1:15" ht="20.399999999999999" customHeight="1" x14ac:dyDescent="0.35">
      <c r="A46" s="10" t="s">
        <v>498</v>
      </c>
      <c r="B46" s="9"/>
      <c r="C46" s="119"/>
      <c r="D46" s="10"/>
      <c r="E46" s="27"/>
      <c r="F46" s="27"/>
      <c r="G46" s="27"/>
      <c r="H46" s="27"/>
      <c r="I46" s="9"/>
      <c r="J46" s="20"/>
      <c r="K46" s="22"/>
      <c r="L46" s="30">
        <f t="shared" si="0"/>
        <v>0</v>
      </c>
      <c r="M46" s="63"/>
      <c r="N46" s="77"/>
      <c r="O46" s="67"/>
    </row>
    <row r="47" spans="1:15" ht="20.399999999999999" customHeight="1" x14ac:dyDescent="0.35">
      <c r="A47" s="10" t="s">
        <v>499</v>
      </c>
      <c r="B47" s="9"/>
      <c r="C47" s="119"/>
      <c r="D47" s="10"/>
      <c r="E47" s="27"/>
      <c r="F47" s="27"/>
      <c r="G47" s="27"/>
      <c r="H47" s="27"/>
      <c r="I47" s="9"/>
      <c r="J47" s="20"/>
      <c r="K47" s="22"/>
      <c r="L47" s="30">
        <f t="shared" si="0"/>
        <v>0</v>
      </c>
      <c r="M47" s="63"/>
      <c r="N47" s="77"/>
      <c r="O47" s="67"/>
    </row>
    <row r="48" spans="1:15" ht="20.399999999999999" customHeight="1" x14ac:dyDescent="0.35">
      <c r="A48" s="10" t="s">
        <v>500</v>
      </c>
      <c r="B48" s="9"/>
      <c r="C48" s="119"/>
      <c r="D48" s="10"/>
      <c r="E48" s="27"/>
      <c r="F48" s="27"/>
      <c r="G48" s="27"/>
      <c r="H48" s="27"/>
      <c r="I48" s="9"/>
      <c r="J48" s="20"/>
      <c r="K48" s="22"/>
      <c r="L48" s="30">
        <f t="shared" si="0"/>
        <v>0</v>
      </c>
      <c r="M48" s="63"/>
      <c r="N48" s="77"/>
      <c r="O48" s="67"/>
    </row>
    <row r="49" spans="1:15" ht="20.399999999999999" customHeight="1" x14ac:dyDescent="0.35">
      <c r="A49" s="10" t="s">
        <v>501</v>
      </c>
      <c r="B49" s="9"/>
      <c r="C49" s="119"/>
      <c r="D49" s="10"/>
      <c r="E49" s="27"/>
      <c r="F49" s="27"/>
      <c r="G49" s="27"/>
      <c r="H49" s="27"/>
      <c r="I49" s="9"/>
      <c r="J49" s="20"/>
      <c r="K49" s="22"/>
      <c r="L49" s="30">
        <f t="shared" si="0"/>
        <v>0</v>
      </c>
      <c r="M49" s="63"/>
      <c r="N49" s="77"/>
      <c r="O49" s="67"/>
    </row>
    <row r="50" spans="1:15" ht="20.399999999999999" customHeight="1" x14ac:dyDescent="0.35">
      <c r="A50" s="10" t="s">
        <v>502</v>
      </c>
      <c r="B50" s="9"/>
      <c r="C50" s="119"/>
      <c r="D50" s="10"/>
      <c r="E50" s="27"/>
      <c r="F50" s="27"/>
      <c r="G50" s="27"/>
      <c r="H50" s="27"/>
      <c r="I50" s="9"/>
      <c r="J50" s="20"/>
      <c r="K50" s="22"/>
      <c r="L50" s="30">
        <f t="shared" si="0"/>
        <v>0</v>
      </c>
      <c r="M50" s="63"/>
      <c r="N50" s="77"/>
      <c r="O50" s="67"/>
    </row>
    <row r="51" spans="1:15" ht="20.399999999999999" customHeight="1" x14ac:dyDescent="0.35">
      <c r="A51" s="10" t="s">
        <v>503</v>
      </c>
      <c r="B51" s="9"/>
      <c r="C51" s="119"/>
      <c r="D51" s="10"/>
      <c r="E51" s="27"/>
      <c r="F51" s="27"/>
      <c r="G51" s="27"/>
      <c r="H51" s="27"/>
      <c r="I51" s="9"/>
      <c r="J51" s="20"/>
      <c r="K51" s="22"/>
      <c r="L51" s="30">
        <f t="shared" si="0"/>
        <v>0</v>
      </c>
      <c r="M51" s="63"/>
      <c r="N51" s="77"/>
      <c r="O51" s="67"/>
    </row>
    <row r="52" spans="1:15" ht="20.399999999999999" customHeight="1" x14ac:dyDescent="0.35">
      <c r="A52" s="10" t="s">
        <v>504</v>
      </c>
      <c r="B52" s="9"/>
      <c r="C52" s="119"/>
      <c r="D52" s="10"/>
      <c r="E52" s="27"/>
      <c r="F52" s="27"/>
      <c r="G52" s="27"/>
      <c r="H52" s="27"/>
      <c r="I52" s="9"/>
      <c r="J52" s="20"/>
      <c r="K52" s="22"/>
      <c r="L52" s="30">
        <f t="shared" si="0"/>
        <v>0</v>
      </c>
      <c r="M52" s="63"/>
      <c r="N52" s="77"/>
      <c r="O52" s="67"/>
    </row>
    <row r="53" spans="1:15" ht="20.399999999999999" customHeight="1" x14ac:dyDescent="0.35">
      <c r="A53" s="10" t="s">
        <v>505</v>
      </c>
      <c r="B53" s="9"/>
      <c r="C53" s="119"/>
      <c r="D53" s="10"/>
      <c r="E53" s="27"/>
      <c r="F53" s="27"/>
      <c r="G53" s="27"/>
      <c r="H53" s="27"/>
      <c r="I53" s="9"/>
      <c r="J53" s="20"/>
      <c r="K53" s="22"/>
      <c r="L53" s="30">
        <f t="shared" si="0"/>
        <v>0</v>
      </c>
      <c r="M53" s="63"/>
      <c r="N53" s="77"/>
      <c r="O53" s="67"/>
    </row>
    <row r="54" spans="1:15" ht="20.399999999999999" customHeight="1" x14ac:dyDescent="0.35">
      <c r="A54" s="10" t="s">
        <v>506</v>
      </c>
      <c r="B54" s="9"/>
      <c r="C54" s="119"/>
      <c r="D54" s="10"/>
      <c r="E54" s="27"/>
      <c r="F54" s="27"/>
      <c r="G54" s="27"/>
      <c r="H54" s="27"/>
      <c r="I54" s="9"/>
      <c r="J54" s="20"/>
      <c r="K54" s="22"/>
      <c r="L54" s="30">
        <f t="shared" si="0"/>
        <v>0</v>
      </c>
      <c r="M54" s="63"/>
      <c r="N54" s="77"/>
      <c r="O54" s="67"/>
    </row>
    <row r="55" spans="1:15" ht="20.399999999999999" customHeight="1" x14ac:dyDescent="0.35">
      <c r="A55" s="10" t="s">
        <v>507</v>
      </c>
      <c r="B55" s="9"/>
      <c r="C55" s="119"/>
      <c r="D55" s="10"/>
      <c r="E55" s="27"/>
      <c r="F55" s="27"/>
      <c r="G55" s="27"/>
      <c r="H55" s="27"/>
      <c r="I55" s="9"/>
      <c r="J55" s="20"/>
      <c r="K55" s="22"/>
      <c r="L55" s="30">
        <f t="shared" si="0"/>
        <v>0</v>
      </c>
      <c r="M55" s="63"/>
      <c r="N55" s="77"/>
      <c r="O55" s="67"/>
    </row>
    <row r="56" spans="1:15" ht="20.399999999999999" customHeight="1" x14ac:dyDescent="0.35">
      <c r="A56" s="10" t="s">
        <v>508</v>
      </c>
      <c r="B56" s="9"/>
      <c r="C56" s="119"/>
      <c r="D56" s="10"/>
      <c r="E56" s="27"/>
      <c r="F56" s="27"/>
      <c r="G56" s="27"/>
      <c r="H56" s="27"/>
      <c r="I56" s="9"/>
      <c r="J56" s="20"/>
      <c r="K56" s="22"/>
      <c r="L56" s="30">
        <f t="shared" si="0"/>
        <v>0</v>
      </c>
      <c r="M56" s="63"/>
      <c r="N56" s="77"/>
      <c r="O56" s="67"/>
    </row>
    <row r="57" spans="1:15" ht="20.399999999999999" customHeight="1" x14ac:dyDescent="0.35">
      <c r="A57" s="10" t="s">
        <v>509</v>
      </c>
      <c r="B57" s="9"/>
      <c r="C57" s="119"/>
      <c r="D57" s="10"/>
      <c r="E57" s="27"/>
      <c r="F57" s="27"/>
      <c r="G57" s="27"/>
      <c r="H57" s="27"/>
      <c r="I57" s="9"/>
      <c r="J57" s="20"/>
      <c r="K57" s="22"/>
      <c r="L57" s="30">
        <f t="shared" si="0"/>
        <v>0</v>
      </c>
      <c r="M57" s="63"/>
      <c r="N57" s="77"/>
      <c r="O57" s="67"/>
    </row>
    <row r="58" spans="1:15" ht="20.399999999999999" customHeight="1" x14ac:dyDescent="0.35">
      <c r="A58" s="10" t="s">
        <v>510</v>
      </c>
      <c r="B58" s="9"/>
      <c r="C58" s="119"/>
      <c r="D58" s="10"/>
      <c r="E58" s="27"/>
      <c r="F58" s="27"/>
      <c r="G58" s="27"/>
      <c r="H58" s="27"/>
      <c r="I58" s="9"/>
      <c r="J58" s="20"/>
      <c r="K58" s="22"/>
      <c r="L58" s="30">
        <f t="shared" si="0"/>
        <v>0</v>
      </c>
      <c r="M58" s="63"/>
      <c r="N58" s="77"/>
      <c r="O58" s="67"/>
    </row>
    <row r="59" spans="1:15" ht="20.399999999999999" customHeight="1" x14ac:dyDescent="0.35">
      <c r="A59" s="10" t="s">
        <v>511</v>
      </c>
      <c r="B59" s="9"/>
      <c r="C59" s="119"/>
      <c r="D59" s="10"/>
      <c r="E59" s="27"/>
      <c r="F59" s="27"/>
      <c r="G59" s="27"/>
      <c r="H59" s="27"/>
      <c r="I59" s="9"/>
      <c r="J59" s="20"/>
      <c r="K59" s="22"/>
      <c r="L59" s="30">
        <f t="shared" si="0"/>
        <v>0</v>
      </c>
      <c r="M59" s="63"/>
      <c r="N59" s="77"/>
      <c r="O59" s="67"/>
    </row>
    <row r="60" spans="1:15" ht="20.399999999999999" customHeight="1" x14ac:dyDescent="0.35">
      <c r="A60" s="10" t="s">
        <v>512</v>
      </c>
      <c r="B60" s="9"/>
      <c r="C60" s="119"/>
      <c r="D60" s="10"/>
      <c r="E60" s="27"/>
      <c r="F60" s="27"/>
      <c r="G60" s="27"/>
      <c r="H60" s="27"/>
      <c r="I60" s="9"/>
      <c r="J60" s="20"/>
      <c r="K60" s="22"/>
      <c r="L60" s="30">
        <f t="shared" si="0"/>
        <v>0</v>
      </c>
      <c r="M60" s="63"/>
      <c r="N60" s="77"/>
      <c r="O60" s="67"/>
    </row>
    <row r="61" spans="1:15" ht="20.399999999999999" customHeight="1" x14ac:dyDescent="0.35">
      <c r="A61" s="10" t="s">
        <v>513</v>
      </c>
      <c r="B61" s="9"/>
      <c r="C61" s="119"/>
      <c r="D61" s="10"/>
      <c r="E61" s="27"/>
      <c r="F61" s="27"/>
      <c r="G61" s="27"/>
      <c r="H61" s="27"/>
      <c r="I61" s="9"/>
      <c r="J61" s="20"/>
      <c r="K61" s="22"/>
      <c r="L61" s="30">
        <f t="shared" si="0"/>
        <v>0</v>
      </c>
      <c r="M61" s="63"/>
      <c r="N61" s="77"/>
      <c r="O61" s="67"/>
    </row>
    <row r="62" spans="1:15" ht="20.399999999999999" customHeight="1" x14ac:dyDescent="0.35">
      <c r="A62" s="10" t="s">
        <v>514</v>
      </c>
      <c r="B62" s="9"/>
      <c r="C62" s="119"/>
      <c r="D62" s="10"/>
      <c r="E62" s="27"/>
      <c r="F62" s="27"/>
      <c r="G62" s="27"/>
      <c r="H62" s="27"/>
      <c r="I62" s="9"/>
      <c r="J62" s="20"/>
      <c r="K62" s="22"/>
      <c r="L62" s="30">
        <f t="shared" si="0"/>
        <v>0</v>
      </c>
      <c r="M62" s="63"/>
      <c r="N62" s="77"/>
      <c r="O62" s="67"/>
    </row>
    <row r="63" spans="1:15" ht="20.399999999999999" customHeight="1" x14ac:dyDescent="0.35">
      <c r="A63" s="10" t="s">
        <v>515</v>
      </c>
      <c r="B63" s="9"/>
      <c r="C63" s="119"/>
      <c r="D63" s="10"/>
      <c r="E63" s="27"/>
      <c r="F63" s="27"/>
      <c r="G63" s="27"/>
      <c r="H63" s="27"/>
      <c r="I63" s="9"/>
      <c r="J63" s="20"/>
      <c r="K63" s="22"/>
      <c r="L63" s="30">
        <f t="shared" si="0"/>
        <v>0</v>
      </c>
      <c r="M63" s="63"/>
      <c r="N63" s="77"/>
      <c r="O63" s="67"/>
    </row>
    <row r="64" spans="1:15" ht="20.399999999999999" customHeight="1" x14ac:dyDescent="0.35">
      <c r="A64" s="10" t="s">
        <v>516</v>
      </c>
      <c r="B64" s="9"/>
      <c r="C64" s="119"/>
      <c r="D64" s="10"/>
      <c r="E64" s="27"/>
      <c r="F64" s="27"/>
      <c r="G64" s="27"/>
      <c r="H64" s="27"/>
      <c r="I64" s="9"/>
      <c r="J64" s="20"/>
      <c r="K64" s="22"/>
      <c r="L64" s="30">
        <f t="shared" si="0"/>
        <v>0</v>
      </c>
      <c r="M64" s="63"/>
      <c r="N64" s="77"/>
      <c r="O64" s="67"/>
    </row>
    <row r="65" spans="1:15" ht="20.399999999999999" customHeight="1" x14ac:dyDescent="0.35">
      <c r="A65" s="10" t="s">
        <v>517</v>
      </c>
      <c r="B65" s="9"/>
      <c r="C65" s="119"/>
      <c r="D65" s="10"/>
      <c r="E65" s="27"/>
      <c r="F65" s="27"/>
      <c r="G65" s="27"/>
      <c r="H65" s="27"/>
      <c r="I65" s="9"/>
      <c r="J65" s="20"/>
      <c r="K65" s="22"/>
      <c r="L65" s="30">
        <f t="shared" si="0"/>
        <v>0</v>
      </c>
      <c r="M65" s="63"/>
      <c r="N65" s="77"/>
      <c r="O65" s="67"/>
    </row>
    <row r="66" spans="1:15" ht="20.399999999999999" customHeight="1" x14ac:dyDescent="0.35">
      <c r="A66" s="10" t="s">
        <v>518</v>
      </c>
      <c r="B66" s="9"/>
      <c r="C66" s="119"/>
      <c r="D66" s="10"/>
      <c r="E66" s="27"/>
      <c r="F66" s="27"/>
      <c r="G66" s="27"/>
      <c r="H66" s="27"/>
      <c r="I66" s="9"/>
      <c r="J66" s="20"/>
      <c r="K66" s="22"/>
      <c r="L66" s="30">
        <f t="shared" si="0"/>
        <v>0</v>
      </c>
      <c r="M66" s="63"/>
      <c r="N66" s="77"/>
      <c r="O66" s="67"/>
    </row>
    <row r="67" spans="1:15" ht="20.399999999999999" customHeight="1" x14ac:dyDescent="0.35">
      <c r="A67" s="10" t="s">
        <v>519</v>
      </c>
      <c r="B67" s="9"/>
      <c r="C67" s="119"/>
      <c r="D67" s="10"/>
      <c r="E67" s="27"/>
      <c r="F67" s="27"/>
      <c r="G67" s="27"/>
      <c r="H67" s="27"/>
      <c r="I67" s="9"/>
      <c r="J67" s="20"/>
      <c r="K67" s="22"/>
      <c r="L67" s="30">
        <f t="shared" si="0"/>
        <v>0</v>
      </c>
      <c r="M67" s="63"/>
      <c r="N67" s="77"/>
      <c r="O67" s="67"/>
    </row>
    <row r="68" spans="1:15" ht="20.399999999999999" customHeight="1" x14ac:dyDescent="0.35">
      <c r="A68" s="10" t="s">
        <v>520</v>
      </c>
      <c r="B68" s="9"/>
      <c r="C68" s="119"/>
      <c r="D68" s="10"/>
      <c r="E68" s="27"/>
      <c r="F68" s="27"/>
      <c r="G68" s="27"/>
      <c r="H68" s="27"/>
      <c r="I68" s="9"/>
      <c r="J68" s="20"/>
      <c r="K68" s="22"/>
      <c r="L68" s="30">
        <f t="shared" si="0"/>
        <v>0</v>
      </c>
      <c r="M68" s="63"/>
      <c r="N68" s="77"/>
      <c r="O68" s="67"/>
    </row>
    <row r="69" spans="1:15" ht="20.399999999999999" customHeight="1" x14ac:dyDescent="0.35">
      <c r="A69" s="10" t="s">
        <v>521</v>
      </c>
      <c r="B69" s="9"/>
      <c r="C69" s="119"/>
      <c r="D69" s="10"/>
      <c r="E69" s="27"/>
      <c r="F69" s="27"/>
      <c r="G69" s="27"/>
      <c r="H69" s="27"/>
      <c r="I69" s="9"/>
      <c r="J69" s="20"/>
      <c r="K69" s="22"/>
      <c r="L69" s="30">
        <f t="shared" si="0"/>
        <v>0</v>
      </c>
      <c r="M69" s="63"/>
      <c r="N69" s="77"/>
      <c r="O69" s="67"/>
    </row>
    <row r="70" spans="1:15" ht="20.399999999999999" customHeight="1" x14ac:dyDescent="0.35">
      <c r="A70" s="10" t="s">
        <v>522</v>
      </c>
      <c r="B70" s="9"/>
      <c r="C70" s="119"/>
      <c r="D70" s="10"/>
      <c r="E70" s="27"/>
      <c r="F70" s="27"/>
      <c r="G70" s="27"/>
      <c r="H70" s="27"/>
      <c r="I70" s="9"/>
      <c r="J70" s="20"/>
      <c r="K70" s="22"/>
      <c r="L70" s="30">
        <f t="shared" si="0"/>
        <v>0</v>
      </c>
      <c r="M70" s="63"/>
      <c r="N70" s="77"/>
      <c r="O70" s="67"/>
    </row>
    <row r="71" spans="1:15" ht="20.399999999999999" customHeight="1" x14ac:dyDescent="0.35">
      <c r="A71" s="10" t="s">
        <v>523</v>
      </c>
      <c r="B71" s="9"/>
      <c r="C71" s="119"/>
      <c r="D71" s="10"/>
      <c r="E71" s="27"/>
      <c r="F71" s="27"/>
      <c r="G71" s="27"/>
      <c r="H71" s="27"/>
      <c r="I71" s="9"/>
      <c r="J71" s="20"/>
      <c r="K71" s="22"/>
      <c r="L71" s="30">
        <f t="shared" si="0"/>
        <v>0</v>
      </c>
      <c r="M71" s="63"/>
      <c r="N71" s="77"/>
      <c r="O71" s="67"/>
    </row>
    <row r="72" spans="1:15" ht="20.399999999999999" customHeight="1" x14ac:dyDescent="0.35">
      <c r="A72" s="10" t="s">
        <v>524</v>
      </c>
      <c r="B72" s="9"/>
      <c r="C72" s="119"/>
      <c r="D72" s="10"/>
      <c r="E72" s="27"/>
      <c r="F72" s="27"/>
      <c r="G72" s="27"/>
      <c r="H72" s="27"/>
      <c r="I72" s="9"/>
      <c r="J72" s="20"/>
      <c r="K72" s="22"/>
      <c r="L72" s="30">
        <f t="shared" si="0"/>
        <v>0</v>
      </c>
      <c r="M72" s="63"/>
      <c r="N72" s="77"/>
      <c r="O72" s="67"/>
    </row>
    <row r="73" spans="1:15" ht="20.399999999999999" customHeight="1" x14ac:dyDescent="0.35">
      <c r="A73" s="10" t="s">
        <v>525</v>
      </c>
      <c r="B73" s="9"/>
      <c r="C73" s="119"/>
      <c r="D73" s="10"/>
      <c r="E73" s="27"/>
      <c r="F73" s="27"/>
      <c r="G73" s="27"/>
      <c r="H73" s="27"/>
      <c r="I73" s="9"/>
      <c r="J73" s="20"/>
      <c r="K73" s="22"/>
      <c r="L73" s="30">
        <f t="shared" ref="L73:L107" si="1">J73+K73</f>
        <v>0</v>
      </c>
      <c r="M73" s="63"/>
      <c r="N73" s="77"/>
      <c r="O73" s="67"/>
    </row>
    <row r="74" spans="1:15" ht="20.399999999999999" customHeight="1" x14ac:dyDescent="0.35">
      <c r="A74" s="10" t="s">
        <v>526</v>
      </c>
      <c r="B74" s="9"/>
      <c r="C74" s="119"/>
      <c r="D74" s="10"/>
      <c r="E74" s="27"/>
      <c r="F74" s="27"/>
      <c r="G74" s="27"/>
      <c r="H74" s="27"/>
      <c r="I74" s="9"/>
      <c r="J74" s="20"/>
      <c r="K74" s="22"/>
      <c r="L74" s="30">
        <f t="shared" si="1"/>
        <v>0</v>
      </c>
      <c r="M74" s="63"/>
      <c r="N74" s="77"/>
      <c r="O74" s="67"/>
    </row>
    <row r="75" spans="1:15" ht="20.399999999999999" customHeight="1" x14ac:dyDescent="0.35">
      <c r="A75" s="10" t="s">
        <v>527</v>
      </c>
      <c r="B75" s="9"/>
      <c r="C75" s="119"/>
      <c r="D75" s="10"/>
      <c r="E75" s="27"/>
      <c r="F75" s="27"/>
      <c r="G75" s="27"/>
      <c r="H75" s="27"/>
      <c r="I75" s="9"/>
      <c r="J75" s="20"/>
      <c r="K75" s="22"/>
      <c r="L75" s="30">
        <f t="shared" si="1"/>
        <v>0</v>
      </c>
      <c r="M75" s="63"/>
      <c r="N75" s="77"/>
      <c r="O75" s="67"/>
    </row>
    <row r="76" spans="1:15" ht="20.399999999999999" customHeight="1" x14ac:dyDescent="0.35">
      <c r="A76" s="10" t="s">
        <v>528</v>
      </c>
      <c r="B76" s="9"/>
      <c r="C76" s="119"/>
      <c r="D76" s="10"/>
      <c r="E76" s="27"/>
      <c r="F76" s="27"/>
      <c r="G76" s="27"/>
      <c r="H76" s="27"/>
      <c r="I76" s="9"/>
      <c r="J76" s="20"/>
      <c r="K76" s="22"/>
      <c r="L76" s="30">
        <f t="shared" si="1"/>
        <v>0</v>
      </c>
      <c r="M76" s="63"/>
      <c r="N76" s="77"/>
      <c r="O76" s="67"/>
    </row>
    <row r="77" spans="1:15" ht="20.399999999999999" customHeight="1" x14ac:dyDescent="0.35">
      <c r="A77" s="10" t="s">
        <v>529</v>
      </c>
      <c r="B77" s="9"/>
      <c r="C77" s="119"/>
      <c r="D77" s="10"/>
      <c r="E77" s="27"/>
      <c r="F77" s="27"/>
      <c r="G77" s="27"/>
      <c r="H77" s="27"/>
      <c r="I77" s="9"/>
      <c r="J77" s="20"/>
      <c r="K77" s="22"/>
      <c r="L77" s="30">
        <f t="shared" si="1"/>
        <v>0</v>
      </c>
      <c r="M77" s="63"/>
      <c r="N77" s="77"/>
      <c r="O77" s="67"/>
    </row>
    <row r="78" spans="1:15" ht="20.399999999999999" customHeight="1" x14ac:dyDescent="0.35">
      <c r="A78" s="10" t="s">
        <v>530</v>
      </c>
      <c r="B78" s="9"/>
      <c r="C78" s="119"/>
      <c r="D78" s="10"/>
      <c r="E78" s="27"/>
      <c r="F78" s="27"/>
      <c r="G78" s="27"/>
      <c r="H78" s="27"/>
      <c r="I78" s="9"/>
      <c r="J78" s="20"/>
      <c r="K78" s="22"/>
      <c r="L78" s="30">
        <f t="shared" si="1"/>
        <v>0</v>
      </c>
      <c r="M78" s="63"/>
      <c r="N78" s="77"/>
      <c r="O78" s="67"/>
    </row>
    <row r="79" spans="1:15" ht="20.399999999999999" customHeight="1" x14ac:dyDescent="0.35">
      <c r="A79" s="10" t="s">
        <v>531</v>
      </c>
      <c r="B79" s="9"/>
      <c r="C79" s="119"/>
      <c r="D79" s="10"/>
      <c r="E79" s="27"/>
      <c r="F79" s="27"/>
      <c r="G79" s="27"/>
      <c r="H79" s="27"/>
      <c r="I79" s="9"/>
      <c r="J79" s="20"/>
      <c r="K79" s="22"/>
      <c r="L79" s="30">
        <f t="shared" si="1"/>
        <v>0</v>
      </c>
      <c r="M79" s="63"/>
      <c r="N79" s="77"/>
      <c r="O79" s="67"/>
    </row>
    <row r="80" spans="1:15" ht="20.399999999999999" customHeight="1" x14ac:dyDescent="0.35">
      <c r="A80" s="10" t="s">
        <v>532</v>
      </c>
      <c r="B80" s="9"/>
      <c r="C80" s="119"/>
      <c r="D80" s="10"/>
      <c r="E80" s="27"/>
      <c r="F80" s="27"/>
      <c r="G80" s="27"/>
      <c r="H80" s="27"/>
      <c r="I80" s="9"/>
      <c r="J80" s="20"/>
      <c r="K80" s="22"/>
      <c r="L80" s="30">
        <f t="shared" si="1"/>
        <v>0</v>
      </c>
      <c r="M80" s="63"/>
      <c r="N80" s="77"/>
      <c r="O80" s="67"/>
    </row>
    <row r="81" spans="1:15" ht="20.399999999999999" customHeight="1" x14ac:dyDescent="0.35">
      <c r="A81" s="10" t="s">
        <v>533</v>
      </c>
      <c r="B81" s="9"/>
      <c r="C81" s="119"/>
      <c r="D81" s="10"/>
      <c r="E81" s="27"/>
      <c r="F81" s="27"/>
      <c r="G81" s="27"/>
      <c r="H81" s="27"/>
      <c r="I81" s="9"/>
      <c r="J81" s="20"/>
      <c r="K81" s="22"/>
      <c r="L81" s="30">
        <f t="shared" si="1"/>
        <v>0</v>
      </c>
      <c r="M81" s="63"/>
      <c r="N81" s="77"/>
      <c r="O81" s="67"/>
    </row>
    <row r="82" spans="1:15" ht="20.399999999999999" customHeight="1" x14ac:dyDescent="0.35">
      <c r="A82" s="10" t="s">
        <v>534</v>
      </c>
      <c r="B82" s="9"/>
      <c r="C82" s="119"/>
      <c r="D82" s="10"/>
      <c r="E82" s="27"/>
      <c r="F82" s="27"/>
      <c r="G82" s="27"/>
      <c r="H82" s="27"/>
      <c r="I82" s="9"/>
      <c r="J82" s="20"/>
      <c r="K82" s="22"/>
      <c r="L82" s="30">
        <f t="shared" si="1"/>
        <v>0</v>
      </c>
      <c r="M82" s="63"/>
      <c r="N82" s="77"/>
      <c r="O82" s="67"/>
    </row>
    <row r="83" spans="1:15" ht="20.399999999999999" customHeight="1" x14ac:dyDescent="0.35">
      <c r="A83" s="10" t="s">
        <v>535</v>
      </c>
      <c r="B83" s="9"/>
      <c r="C83" s="119"/>
      <c r="D83" s="10"/>
      <c r="E83" s="27"/>
      <c r="F83" s="27"/>
      <c r="G83" s="27"/>
      <c r="H83" s="27"/>
      <c r="I83" s="9"/>
      <c r="J83" s="20"/>
      <c r="K83" s="22"/>
      <c r="L83" s="30">
        <f t="shared" si="1"/>
        <v>0</v>
      </c>
      <c r="M83" s="63"/>
      <c r="N83" s="77"/>
      <c r="O83" s="67"/>
    </row>
    <row r="84" spans="1:15" ht="20.399999999999999" customHeight="1" x14ac:dyDescent="0.35">
      <c r="A84" s="10" t="s">
        <v>536</v>
      </c>
      <c r="B84" s="9"/>
      <c r="C84" s="119"/>
      <c r="D84" s="10"/>
      <c r="E84" s="27"/>
      <c r="F84" s="27"/>
      <c r="G84" s="27"/>
      <c r="H84" s="27"/>
      <c r="I84" s="9"/>
      <c r="J84" s="20"/>
      <c r="K84" s="22"/>
      <c r="L84" s="30">
        <f t="shared" si="1"/>
        <v>0</v>
      </c>
      <c r="M84" s="63"/>
      <c r="N84" s="77"/>
      <c r="O84" s="67"/>
    </row>
    <row r="85" spans="1:15" ht="20.399999999999999" customHeight="1" x14ac:dyDescent="0.35">
      <c r="A85" s="10" t="s">
        <v>537</v>
      </c>
      <c r="B85" s="9"/>
      <c r="C85" s="119"/>
      <c r="D85" s="10"/>
      <c r="E85" s="27"/>
      <c r="F85" s="27"/>
      <c r="G85" s="27"/>
      <c r="H85" s="27"/>
      <c r="I85" s="9"/>
      <c r="J85" s="20"/>
      <c r="K85" s="22"/>
      <c r="L85" s="30">
        <f t="shared" si="1"/>
        <v>0</v>
      </c>
      <c r="M85" s="63"/>
      <c r="N85" s="77"/>
      <c r="O85" s="67"/>
    </row>
    <row r="86" spans="1:15" ht="20.399999999999999" customHeight="1" x14ac:dyDescent="0.35">
      <c r="A86" s="10" t="s">
        <v>538</v>
      </c>
      <c r="B86" s="9"/>
      <c r="C86" s="119"/>
      <c r="D86" s="10"/>
      <c r="E86" s="27"/>
      <c r="F86" s="27"/>
      <c r="G86" s="27"/>
      <c r="H86" s="27"/>
      <c r="I86" s="9"/>
      <c r="J86" s="20"/>
      <c r="K86" s="22"/>
      <c r="L86" s="30">
        <f t="shared" si="1"/>
        <v>0</v>
      </c>
      <c r="M86" s="63"/>
      <c r="N86" s="77"/>
      <c r="O86" s="67"/>
    </row>
    <row r="87" spans="1:15" ht="20.399999999999999" customHeight="1" x14ac:dyDescent="0.35">
      <c r="A87" s="10" t="s">
        <v>539</v>
      </c>
      <c r="B87" s="9"/>
      <c r="C87" s="119"/>
      <c r="D87" s="10"/>
      <c r="E87" s="27"/>
      <c r="F87" s="27"/>
      <c r="G87" s="27"/>
      <c r="H87" s="27"/>
      <c r="I87" s="9"/>
      <c r="J87" s="20"/>
      <c r="K87" s="22"/>
      <c r="L87" s="30">
        <f t="shared" si="1"/>
        <v>0</v>
      </c>
      <c r="M87" s="63"/>
      <c r="N87" s="77"/>
      <c r="O87" s="67"/>
    </row>
    <row r="88" spans="1:15" ht="20.399999999999999" customHeight="1" x14ac:dyDescent="0.35">
      <c r="A88" s="10" t="s">
        <v>540</v>
      </c>
      <c r="B88" s="9"/>
      <c r="C88" s="119"/>
      <c r="D88" s="10"/>
      <c r="E88" s="27"/>
      <c r="F88" s="27"/>
      <c r="G88" s="27"/>
      <c r="H88" s="27"/>
      <c r="I88" s="9"/>
      <c r="J88" s="20"/>
      <c r="K88" s="22"/>
      <c r="L88" s="30">
        <f t="shared" si="1"/>
        <v>0</v>
      </c>
      <c r="M88" s="63"/>
      <c r="N88" s="77"/>
      <c r="O88" s="67"/>
    </row>
    <row r="89" spans="1:15" ht="20.399999999999999" customHeight="1" x14ac:dyDescent="0.35">
      <c r="A89" s="10" t="s">
        <v>541</v>
      </c>
      <c r="B89" s="9"/>
      <c r="C89" s="119"/>
      <c r="D89" s="10"/>
      <c r="E89" s="27"/>
      <c r="F89" s="27"/>
      <c r="G89" s="27"/>
      <c r="H89" s="27"/>
      <c r="I89" s="9"/>
      <c r="J89" s="20"/>
      <c r="K89" s="22"/>
      <c r="L89" s="30">
        <f t="shared" si="1"/>
        <v>0</v>
      </c>
      <c r="M89" s="63"/>
      <c r="N89" s="77"/>
      <c r="O89" s="67"/>
    </row>
    <row r="90" spans="1:15" ht="20.399999999999999" customHeight="1" x14ac:dyDescent="0.35">
      <c r="A90" s="10" t="s">
        <v>542</v>
      </c>
      <c r="B90" s="9"/>
      <c r="C90" s="119"/>
      <c r="D90" s="10"/>
      <c r="E90" s="27"/>
      <c r="F90" s="27"/>
      <c r="G90" s="27"/>
      <c r="H90" s="27"/>
      <c r="I90" s="9"/>
      <c r="J90" s="20"/>
      <c r="K90" s="22"/>
      <c r="L90" s="30">
        <f t="shared" si="1"/>
        <v>0</v>
      </c>
      <c r="M90" s="63"/>
      <c r="N90" s="77"/>
      <c r="O90" s="67"/>
    </row>
    <row r="91" spans="1:15" ht="20.399999999999999" customHeight="1" x14ac:dyDescent="0.35">
      <c r="A91" s="10" t="s">
        <v>543</v>
      </c>
      <c r="B91" s="9"/>
      <c r="C91" s="119"/>
      <c r="D91" s="10"/>
      <c r="E91" s="27"/>
      <c r="F91" s="27"/>
      <c r="G91" s="27"/>
      <c r="H91" s="27"/>
      <c r="I91" s="9"/>
      <c r="J91" s="20"/>
      <c r="K91" s="22"/>
      <c r="L91" s="30">
        <f t="shared" si="1"/>
        <v>0</v>
      </c>
      <c r="M91" s="63"/>
      <c r="N91" s="77"/>
      <c r="O91" s="67"/>
    </row>
    <row r="92" spans="1:15" ht="20.399999999999999" customHeight="1" x14ac:dyDescent="0.35">
      <c r="A92" s="10" t="s">
        <v>544</v>
      </c>
      <c r="B92" s="9"/>
      <c r="C92" s="119"/>
      <c r="D92" s="10"/>
      <c r="E92" s="27"/>
      <c r="F92" s="27"/>
      <c r="G92" s="27"/>
      <c r="H92" s="27"/>
      <c r="I92" s="9"/>
      <c r="J92" s="20"/>
      <c r="K92" s="22"/>
      <c r="L92" s="30">
        <f t="shared" si="1"/>
        <v>0</v>
      </c>
      <c r="M92" s="63"/>
      <c r="N92" s="77"/>
      <c r="O92" s="67"/>
    </row>
    <row r="93" spans="1:15" ht="20.399999999999999" customHeight="1" x14ac:dyDescent="0.35">
      <c r="A93" s="10" t="s">
        <v>545</v>
      </c>
      <c r="B93" s="9"/>
      <c r="C93" s="119"/>
      <c r="D93" s="10"/>
      <c r="E93" s="27"/>
      <c r="F93" s="27"/>
      <c r="G93" s="27"/>
      <c r="H93" s="27"/>
      <c r="I93" s="9"/>
      <c r="J93" s="20"/>
      <c r="K93" s="22"/>
      <c r="L93" s="30">
        <f t="shared" si="1"/>
        <v>0</v>
      </c>
      <c r="M93" s="63"/>
      <c r="N93" s="77"/>
      <c r="O93" s="67"/>
    </row>
    <row r="94" spans="1:15" ht="20.399999999999999" customHeight="1" x14ac:dyDescent="0.35">
      <c r="A94" s="10" t="s">
        <v>546</v>
      </c>
      <c r="B94" s="9"/>
      <c r="C94" s="119"/>
      <c r="D94" s="10"/>
      <c r="E94" s="27"/>
      <c r="F94" s="27"/>
      <c r="G94" s="27"/>
      <c r="H94" s="27"/>
      <c r="I94" s="9"/>
      <c r="J94" s="20"/>
      <c r="K94" s="22"/>
      <c r="L94" s="30">
        <f t="shared" si="1"/>
        <v>0</v>
      </c>
      <c r="M94" s="63"/>
      <c r="N94" s="77"/>
      <c r="O94" s="67"/>
    </row>
    <row r="95" spans="1:15" ht="20.399999999999999" customHeight="1" x14ac:dyDescent="0.35">
      <c r="A95" s="10" t="s">
        <v>547</v>
      </c>
      <c r="B95" s="9"/>
      <c r="C95" s="119"/>
      <c r="D95" s="10"/>
      <c r="E95" s="27"/>
      <c r="F95" s="27"/>
      <c r="G95" s="27"/>
      <c r="H95" s="27"/>
      <c r="I95" s="9"/>
      <c r="J95" s="20"/>
      <c r="K95" s="22"/>
      <c r="L95" s="30">
        <f t="shared" si="1"/>
        <v>0</v>
      </c>
      <c r="M95" s="63"/>
      <c r="N95" s="77"/>
      <c r="O95" s="67"/>
    </row>
    <row r="96" spans="1:15" ht="20.399999999999999" customHeight="1" x14ac:dyDescent="0.35">
      <c r="A96" s="10" t="s">
        <v>548</v>
      </c>
      <c r="B96" s="9"/>
      <c r="C96" s="119"/>
      <c r="D96" s="10"/>
      <c r="E96" s="27"/>
      <c r="F96" s="27"/>
      <c r="G96" s="27"/>
      <c r="H96" s="27"/>
      <c r="I96" s="9"/>
      <c r="J96" s="20"/>
      <c r="K96" s="22"/>
      <c r="L96" s="30">
        <f t="shared" si="1"/>
        <v>0</v>
      </c>
      <c r="M96" s="63"/>
      <c r="N96" s="77"/>
      <c r="O96" s="67"/>
    </row>
    <row r="97" spans="1:15" ht="20.399999999999999" customHeight="1" x14ac:dyDescent="0.35">
      <c r="A97" s="10" t="s">
        <v>549</v>
      </c>
      <c r="B97" s="9"/>
      <c r="C97" s="119"/>
      <c r="D97" s="10"/>
      <c r="E97" s="27"/>
      <c r="F97" s="27"/>
      <c r="G97" s="27"/>
      <c r="H97" s="27"/>
      <c r="I97" s="9"/>
      <c r="J97" s="20"/>
      <c r="K97" s="22"/>
      <c r="L97" s="30">
        <f t="shared" si="1"/>
        <v>0</v>
      </c>
      <c r="M97" s="63"/>
      <c r="N97" s="77"/>
      <c r="O97" s="67"/>
    </row>
    <row r="98" spans="1:15" ht="20.399999999999999" customHeight="1" x14ac:dyDescent="0.35">
      <c r="A98" s="10" t="s">
        <v>550</v>
      </c>
      <c r="B98" s="9"/>
      <c r="C98" s="119"/>
      <c r="D98" s="10"/>
      <c r="E98" s="27"/>
      <c r="F98" s="27"/>
      <c r="G98" s="27"/>
      <c r="H98" s="27"/>
      <c r="I98" s="9"/>
      <c r="J98" s="20"/>
      <c r="K98" s="22"/>
      <c r="L98" s="30">
        <f t="shared" si="1"/>
        <v>0</v>
      </c>
      <c r="M98" s="63"/>
      <c r="N98" s="77"/>
      <c r="O98" s="67"/>
    </row>
    <row r="99" spans="1:15" ht="20.399999999999999" customHeight="1" x14ac:dyDescent="0.35">
      <c r="A99" s="10" t="s">
        <v>551</v>
      </c>
      <c r="B99" s="9"/>
      <c r="C99" s="119"/>
      <c r="D99" s="10"/>
      <c r="E99" s="27"/>
      <c r="F99" s="27"/>
      <c r="G99" s="27"/>
      <c r="H99" s="27"/>
      <c r="I99" s="9"/>
      <c r="J99" s="20"/>
      <c r="K99" s="22"/>
      <c r="L99" s="30">
        <f t="shared" si="1"/>
        <v>0</v>
      </c>
      <c r="M99" s="63"/>
      <c r="N99" s="77"/>
      <c r="O99" s="67"/>
    </row>
    <row r="100" spans="1:15" ht="20.399999999999999" customHeight="1" x14ac:dyDescent="0.35">
      <c r="A100" s="10" t="s">
        <v>552</v>
      </c>
      <c r="B100" s="9"/>
      <c r="C100" s="119"/>
      <c r="D100" s="10"/>
      <c r="E100" s="27"/>
      <c r="F100" s="27"/>
      <c r="G100" s="27"/>
      <c r="H100" s="27"/>
      <c r="I100" s="9"/>
      <c r="J100" s="20"/>
      <c r="K100" s="22"/>
      <c r="L100" s="30">
        <f t="shared" si="1"/>
        <v>0</v>
      </c>
      <c r="M100" s="63"/>
      <c r="N100" s="77"/>
      <c r="O100" s="67"/>
    </row>
    <row r="101" spans="1:15" ht="20.399999999999999" customHeight="1" x14ac:dyDescent="0.35">
      <c r="A101" s="10" t="s">
        <v>553</v>
      </c>
      <c r="B101" s="9"/>
      <c r="C101" s="119"/>
      <c r="D101" s="10"/>
      <c r="E101" s="27"/>
      <c r="F101" s="27"/>
      <c r="G101" s="27"/>
      <c r="H101" s="27"/>
      <c r="I101" s="9"/>
      <c r="J101" s="20"/>
      <c r="K101" s="22"/>
      <c r="L101" s="30">
        <f t="shared" si="1"/>
        <v>0</v>
      </c>
      <c r="M101" s="63"/>
      <c r="N101" s="77"/>
      <c r="O101" s="67"/>
    </row>
    <row r="102" spans="1:15" ht="20.399999999999999" customHeight="1" x14ac:dyDescent="0.35">
      <c r="A102" s="10" t="s">
        <v>554</v>
      </c>
      <c r="B102" s="9"/>
      <c r="C102" s="119"/>
      <c r="D102" s="10"/>
      <c r="E102" s="27"/>
      <c r="F102" s="27"/>
      <c r="G102" s="27"/>
      <c r="H102" s="27"/>
      <c r="I102" s="9"/>
      <c r="J102" s="20"/>
      <c r="K102" s="22"/>
      <c r="L102" s="30">
        <f t="shared" si="1"/>
        <v>0</v>
      </c>
      <c r="M102" s="63"/>
      <c r="N102" s="77"/>
      <c r="O102" s="67"/>
    </row>
    <row r="103" spans="1:15" ht="20.399999999999999" customHeight="1" x14ac:dyDescent="0.35">
      <c r="A103" s="10" t="s">
        <v>555</v>
      </c>
      <c r="B103" s="9"/>
      <c r="C103" s="119"/>
      <c r="D103" s="10"/>
      <c r="E103" s="27"/>
      <c r="F103" s="27"/>
      <c r="G103" s="27"/>
      <c r="H103" s="27"/>
      <c r="I103" s="9"/>
      <c r="J103" s="20"/>
      <c r="K103" s="22"/>
      <c r="L103" s="30">
        <f t="shared" si="1"/>
        <v>0</v>
      </c>
      <c r="M103" s="63"/>
      <c r="N103" s="77"/>
      <c r="O103" s="67"/>
    </row>
    <row r="104" spans="1:15" ht="20.399999999999999" customHeight="1" x14ac:dyDescent="0.35">
      <c r="A104" s="10" t="s">
        <v>556</v>
      </c>
      <c r="B104" s="9"/>
      <c r="C104" s="119"/>
      <c r="D104" s="10"/>
      <c r="E104" s="27"/>
      <c r="F104" s="27"/>
      <c r="G104" s="27"/>
      <c r="H104" s="27"/>
      <c r="I104" s="9"/>
      <c r="J104" s="20"/>
      <c r="K104" s="22"/>
      <c r="L104" s="30">
        <f t="shared" si="1"/>
        <v>0</v>
      </c>
      <c r="M104" s="63"/>
      <c r="N104" s="77"/>
      <c r="O104" s="67"/>
    </row>
    <row r="105" spans="1:15" ht="20.399999999999999" customHeight="1" x14ac:dyDescent="0.35">
      <c r="A105" s="10" t="s">
        <v>557</v>
      </c>
      <c r="B105" s="9"/>
      <c r="C105" s="119"/>
      <c r="D105" s="10"/>
      <c r="E105" s="27"/>
      <c r="F105" s="27"/>
      <c r="G105" s="27"/>
      <c r="H105" s="27"/>
      <c r="I105" s="9"/>
      <c r="J105" s="20"/>
      <c r="K105" s="22"/>
      <c r="L105" s="30">
        <f t="shared" si="1"/>
        <v>0</v>
      </c>
      <c r="M105" s="63"/>
      <c r="N105" s="77"/>
      <c r="O105" s="67"/>
    </row>
    <row r="106" spans="1:15" ht="20.399999999999999" customHeight="1" x14ac:dyDescent="0.35">
      <c r="A106" s="10" t="s">
        <v>558</v>
      </c>
      <c r="B106" s="9"/>
      <c r="C106" s="119"/>
      <c r="D106" s="10"/>
      <c r="E106" s="27"/>
      <c r="F106" s="27"/>
      <c r="G106" s="27"/>
      <c r="H106" s="27"/>
      <c r="I106" s="9"/>
      <c r="J106" s="20"/>
      <c r="K106" s="22"/>
      <c r="L106" s="30">
        <f t="shared" si="1"/>
        <v>0</v>
      </c>
      <c r="M106" s="63"/>
      <c r="N106" s="77"/>
      <c r="O106" s="67"/>
    </row>
    <row r="107" spans="1:15" ht="20.399999999999999" customHeight="1" thickBot="1" x14ac:dyDescent="0.4">
      <c r="A107" s="10" t="s">
        <v>559</v>
      </c>
      <c r="B107" s="9"/>
      <c r="C107" s="120"/>
      <c r="D107" s="36"/>
      <c r="E107" s="47"/>
      <c r="F107" s="47"/>
      <c r="G107" s="47"/>
      <c r="H107" s="47"/>
      <c r="I107" s="37"/>
      <c r="J107" s="46"/>
      <c r="K107" s="48"/>
      <c r="L107" s="49">
        <f t="shared" si="1"/>
        <v>0</v>
      </c>
      <c r="M107" s="66"/>
      <c r="N107" s="77"/>
      <c r="O107" s="68"/>
    </row>
    <row r="108" spans="1:15" ht="20.399999999999999" customHeight="1" x14ac:dyDescent="0.35">
      <c r="L108" s="29">
        <f>SUM(L8:L107)</f>
        <v>0</v>
      </c>
    </row>
  </sheetData>
  <sheetProtection algorithmName="SHA-512" hashValue="i6TtGsMu9XS5LFt12cEn4wOD0t4g4uK1wgsUoLGycIJQu+KthrL/SsHLSxxm+z0ekrtUehusuhyhAantO2vCKQ==" saltValue="gvWKy/hsa18xQCvNQIUTjg==" spinCount="100000" sheet="1" objects="1" scenarios="1" formatRows="0"/>
  <mergeCells count="2">
    <mergeCell ref="A4:M4"/>
    <mergeCell ref="A2:M2"/>
  </mergeCells>
  <phoneticPr fontId="4" type="noConversion"/>
  <dataValidations count="2">
    <dataValidation type="list" allowBlank="1" showInputMessage="1" showErrorMessage="1" sqref="I8:I107" xr:uid="{728FEAD3-669E-4551-93AC-E814347781AF}">
      <formula1>"Doelstelling 1: hardware,Doelstelling 2: opleidingen,Doelstelling 3: essentiële diensten,Alle doelstellingen"</formula1>
    </dataValidation>
    <dataValidation type="list" allowBlank="1" showInputMessage="1" showErrorMessage="1" sqref="H8:I107" xr:uid="{CCBD6367-159F-4F4C-8015-674F7662B25F}">
      <formula1>"Ja,Nee"</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E9DD2C4-5D04-4C5F-9AC2-23BA008FC740}">
          <x14:formula1>
            <xm:f>Identificatiegegevens!$B$14:$B$38</xm:f>
          </x14:formula1>
          <xm:sqref>B8:B107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5677C-5B7A-4D0E-9DBC-8B5BBD632E7A}">
  <dimension ref="A1:R108"/>
  <sheetViews>
    <sheetView zoomScale="60" zoomScaleNormal="60" workbookViewId="0">
      <pane xSplit="1" ySplit="7" topLeftCell="B8" activePane="bottomRight" state="frozen"/>
      <selection pane="topRight" activeCell="B1" sqref="B1"/>
      <selection pane="bottomLeft" activeCell="A8" sqref="A8"/>
      <selection pane="bottomRight" activeCell="J29" sqref="J29"/>
    </sheetView>
  </sheetViews>
  <sheetFormatPr defaultColWidth="19" defaultRowHeight="14.5" outlineLevelRow="1" outlineLevelCol="1" x14ac:dyDescent="0.35"/>
  <cols>
    <col min="1" max="1" width="13.54296875" style="21" customWidth="1"/>
    <col min="2" max="4" width="22.453125" style="21" customWidth="1"/>
    <col min="5" max="5" width="37.453125" style="21" customWidth="1"/>
    <col min="6" max="6" width="16.6328125" style="21" customWidth="1"/>
    <col min="7" max="7" width="16.08984375" style="21" customWidth="1"/>
    <col min="8" max="8" width="26" style="21" customWidth="1"/>
    <col min="9" max="9" width="19" style="21"/>
    <col min="10" max="10" width="22.1796875" style="21" customWidth="1"/>
    <col min="11" max="12" width="19" style="21"/>
    <col min="13" max="13" width="19.81640625" style="21" customWidth="1"/>
    <col min="14" max="14" width="19" style="21"/>
    <col min="15" max="15" width="68" style="21" customWidth="1"/>
    <col min="16" max="16" width="19" style="21" hidden="1" customWidth="1" outlineLevel="1"/>
    <col min="17" max="17" width="56.90625" style="21" hidden="1" customWidth="1" outlineLevel="1"/>
    <col min="18" max="18" width="19" style="21" collapsed="1"/>
    <col min="19" max="16384" width="19" style="21"/>
  </cols>
  <sheetData>
    <row r="1" spans="1:17" hidden="1" outlineLevel="1" x14ac:dyDescent="0.35"/>
    <row r="2" spans="1:17" ht="21" hidden="1" outlineLevel="1" x14ac:dyDescent="0.35">
      <c r="A2" s="155" t="s">
        <v>16</v>
      </c>
      <c r="B2" s="155"/>
      <c r="C2" s="155"/>
      <c r="D2" s="155"/>
      <c r="E2" s="155"/>
      <c r="F2" s="155"/>
      <c r="G2" s="155"/>
      <c r="H2" s="155"/>
      <c r="I2" s="155"/>
      <c r="J2" s="155"/>
      <c r="K2" s="155"/>
      <c r="L2" s="155"/>
      <c r="M2" s="155"/>
      <c r="N2" s="155"/>
      <c r="O2" s="155"/>
    </row>
    <row r="3" spans="1:17" hidden="1" outlineLevel="1" x14ac:dyDescent="0.35"/>
    <row r="4" spans="1:17" ht="97.75" hidden="1" customHeight="1" outlineLevel="1" x14ac:dyDescent="0.35">
      <c r="A4" s="158" t="s">
        <v>17</v>
      </c>
      <c r="B4" s="159"/>
      <c r="C4" s="159"/>
      <c r="D4" s="159"/>
      <c r="E4" s="159"/>
      <c r="F4" s="159"/>
      <c r="G4" s="159"/>
      <c r="H4" s="159"/>
      <c r="I4" s="159"/>
      <c r="J4" s="159"/>
      <c r="K4" s="159"/>
      <c r="L4" s="159"/>
      <c r="M4" s="159"/>
      <c r="N4" s="159"/>
      <c r="O4" s="159"/>
    </row>
    <row r="5" spans="1:17" hidden="1" outlineLevel="1" x14ac:dyDescent="0.35"/>
    <row r="6" spans="1:17" ht="18.649999999999999" hidden="1" customHeight="1" outlineLevel="1" thickBot="1" x14ac:dyDescent="0.4">
      <c r="N6" s="28">
        <f>N108</f>
        <v>0</v>
      </c>
      <c r="P6" s="28">
        <f>SUM(Tabel5[Aanvaarde kost])</f>
        <v>0</v>
      </c>
    </row>
    <row r="7" spans="1:17" ht="51.5" customHeight="1" collapsed="1" x14ac:dyDescent="0.35">
      <c r="A7" s="126" t="s">
        <v>57</v>
      </c>
      <c r="B7" s="127" t="s">
        <v>54</v>
      </c>
      <c r="C7" s="127" t="s">
        <v>644</v>
      </c>
      <c r="D7" s="127" t="s">
        <v>643</v>
      </c>
      <c r="E7" s="127" t="s">
        <v>43</v>
      </c>
      <c r="F7" s="127" t="s">
        <v>684</v>
      </c>
      <c r="G7" s="128" t="s">
        <v>685</v>
      </c>
      <c r="H7" s="127" t="s">
        <v>458</v>
      </c>
      <c r="I7" s="127" t="s">
        <v>0</v>
      </c>
      <c r="J7" s="127" t="s">
        <v>53</v>
      </c>
      <c r="K7" s="127" t="s">
        <v>15</v>
      </c>
      <c r="L7" s="127" t="s">
        <v>9</v>
      </c>
      <c r="M7" s="127" t="s">
        <v>10</v>
      </c>
      <c r="N7" s="127" t="s">
        <v>11</v>
      </c>
      <c r="O7" s="129" t="s">
        <v>52</v>
      </c>
      <c r="P7" s="55" t="s">
        <v>647</v>
      </c>
      <c r="Q7" s="56" t="s">
        <v>648</v>
      </c>
    </row>
    <row r="8" spans="1:17" ht="20.399999999999999" customHeight="1" x14ac:dyDescent="0.35">
      <c r="A8" s="10" t="s">
        <v>560</v>
      </c>
      <c r="B8" s="9"/>
      <c r="C8" s="119"/>
      <c r="D8" s="10"/>
      <c r="E8" s="33"/>
      <c r="F8" s="23"/>
      <c r="G8" s="23"/>
      <c r="H8" s="23"/>
      <c r="I8" s="23"/>
      <c r="J8" s="20"/>
      <c r="K8" s="34"/>
      <c r="L8" s="135">
        <f t="shared" ref="L8:L11" si="0">J8*K8</f>
        <v>0</v>
      </c>
      <c r="M8" s="34"/>
      <c r="N8" s="32">
        <f t="shared" ref="N8:N39" si="1">L8+M8</f>
        <v>0</v>
      </c>
      <c r="O8" s="23"/>
      <c r="P8" s="79"/>
      <c r="Q8" s="69"/>
    </row>
    <row r="9" spans="1:17" ht="20.399999999999999" customHeight="1" x14ac:dyDescent="0.35">
      <c r="A9" s="10" t="s">
        <v>561</v>
      </c>
      <c r="B9" s="9"/>
      <c r="C9" s="119"/>
      <c r="D9" s="10"/>
      <c r="E9" s="33"/>
      <c r="F9" s="23"/>
      <c r="G9" s="23"/>
      <c r="H9" s="23"/>
      <c r="I9" s="23"/>
      <c r="J9" s="20"/>
      <c r="K9" s="34"/>
      <c r="L9" s="135">
        <f t="shared" si="0"/>
        <v>0</v>
      </c>
      <c r="M9" s="34"/>
      <c r="N9" s="32">
        <f>L9+M9</f>
        <v>0</v>
      </c>
      <c r="O9" s="23"/>
      <c r="P9" s="79"/>
      <c r="Q9" s="69"/>
    </row>
    <row r="10" spans="1:17" ht="20.399999999999999" customHeight="1" x14ac:dyDescent="0.35">
      <c r="A10" s="10" t="s">
        <v>562</v>
      </c>
      <c r="B10" s="9"/>
      <c r="C10" s="119"/>
      <c r="D10" s="10"/>
      <c r="E10" s="33"/>
      <c r="F10" s="23"/>
      <c r="G10" s="23"/>
      <c r="H10" s="23"/>
      <c r="I10" s="23"/>
      <c r="J10" s="20"/>
      <c r="K10" s="34"/>
      <c r="L10" s="135">
        <f t="shared" si="0"/>
        <v>0</v>
      </c>
      <c r="M10" s="34"/>
      <c r="N10" s="32">
        <f t="shared" si="1"/>
        <v>0</v>
      </c>
      <c r="O10" s="23"/>
      <c r="P10" s="79"/>
      <c r="Q10" s="69"/>
    </row>
    <row r="11" spans="1:17" ht="20.399999999999999" customHeight="1" x14ac:dyDescent="0.35">
      <c r="A11" s="10" t="s">
        <v>563</v>
      </c>
      <c r="B11" s="9"/>
      <c r="C11" s="119"/>
      <c r="D11" s="10"/>
      <c r="E11" s="33"/>
      <c r="F11" s="23"/>
      <c r="G11" s="23"/>
      <c r="H11" s="23"/>
      <c r="I11" s="23"/>
      <c r="J11" s="20"/>
      <c r="K11" s="34"/>
      <c r="L11" s="135">
        <f t="shared" si="0"/>
        <v>0</v>
      </c>
      <c r="M11" s="34"/>
      <c r="N11" s="32">
        <f t="shared" si="1"/>
        <v>0</v>
      </c>
      <c r="O11" s="23"/>
      <c r="P11" s="79"/>
      <c r="Q11" s="69"/>
    </row>
    <row r="12" spans="1:17" ht="20.399999999999999" customHeight="1" x14ac:dyDescent="0.35">
      <c r="A12" s="10" t="s">
        <v>564</v>
      </c>
      <c r="B12" s="9"/>
      <c r="C12" s="119"/>
      <c r="D12" s="10"/>
      <c r="E12" s="33"/>
      <c r="F12" s="23"/>
      <c r="G12" s="23"/>
      <c r="H12" s="23"/>
      <c r="I12" s="23"/>
      <c r="J12" s="20"/>
      <c r="K12" s="34"/>
      <c r="L12" s="135">
        <f t="shared" ref="L12:L56" si="2">J12*K12</f>
        <v>0</v>
      </c>
      <c r="M12" s="34"/>
      <c r="N12" s="32">
        <f t="shared" si="1"/>
        <v>0</v>
      </c>
      <c r="O12" s="23"/>
      <c r="P12" s="79"/>
      <c r="Q12" s="69"/>
    </row>
    <row r="13" spans="1:17" ht="20.399999999999999" customHeight="1" x14ac:dyDescent="0.35">
      <c r="A13" s="10" t="s">
        <v>565</v>
      </c>
      <c r="B13" s="9"/>
      <c r="C13" s="119"/>
      <c r="D13" s="10"/>
      <c r="E13" s="33"/>
      <c r="F13" s="23"/>
      <c r="G13" s="23"/>
      <c r="H13" s="23"/>
      <c r="I13" s="23"/>
      <c r="J13" s="20"/>
      <c r="K13" s="34"/>
      <c r="L13" s="135">
        <f t="shared" si="2"/>
        <v>0</v>
      </c>
      <c r="M13" s="34"/>
      <c r="N13" s="32">
        <f t="shared" si="1"/>
        <v>0</v>
      </c>
      <c r="O13" s="23"/>
      <c r="P13" s="79"/>
      <c r="Q13" s="69"/>
    </row>
    <row r="14" spans="1:17" ht="20.399999999999999" customHeight="1" x14ac:dyDescent="0.35">
      <c r="A14" s="10" t="s">
        <v>566</v>
      </c>
      <c r="B14" s="9"/>
      <c r="C14" s="119"/>
      <c r="D14" s="10"/>
      <c r="E14" s="33"/>
      <c r="F14" s="23"/>
      <c r="G14" s="23"/>
      <c r="H14" s="23"/>
      <c r="I14" s="23"/>
      <c r="J14" s="20"/>
      <c r="K14" s="34"/>
      <c r="L14" s="135">
        <f t="shared" si="2"/>
        <v>0</v>
      </c>
      <c r="M14" s="34"/>
      <c r="N14" s="32">
        <f t="shared" si="1"/>
        <v>0</v>
      </c>
      <c r="O14" s="23"/>
      <c r="P14" s="79"/>
      <c r="Q14" s="69"/>
    </row>
    <row r="15" spans="1:17" ht="20.399999999999999" customHeight="1" x14ac:dyDescent="0.35">
      <c r="A15" s="10" t="s">
        <v>567</v>
      </c>
      <c r="B15" s="9"/>
      <c r="C15" s="119"/>
      <c r="D15" s="10"/>
      <c r="E15" s="33"/>
      <c r="F15" s="23"/>
      <c r="G15" s="23"/>
      <c r="H15" s="23"/>
      <c r="I15" s="23"/>
      <c r="J15" s="20"/>
      <c r="K15" s="34"/>
      <c r="L15" s="135">
        <f t="shared" si="2"/>
        <v>0</v>
      </c>
      <c r="M15" s="34"/>
      <c r="N15" s="32">
        <f t="shared" si="1"/>
        <v>0</v>
      </c>
      <c r="O15" s="23"/>
      <c r="P15" s="79"/>
      <c r="Q15" s="69"/>
    </row>
    <row r="16" spans="1:17" ht="20.399999999999999" customHeight="1" x14ac:dyDescent="0.35">
      <c r="A16" s="10" t="s">
        <v>568</v>
      </c>
      <c r="B16" s="9"/>
      <c r="C16" s="119"/>
      <c r="D16" s="10"/>
      <c r="E16" s="33"/>
      <c r="F16" s="23"/>
      <c r="G16" s="23"/>
      <c r="H16" s="23"/>
      <c r="I16" s="23"/>
      <c r="J16" s="20"/>
      <c r="K16" s="34"/>
      <c r="L16" s="135">
        <f t="shared" si="2"/>
        <v>0</v>
      </c>
      <c r="M16" s="34"/>
      <c r="N16" s="32">
        <f t="shared" si="1"/>
        <v>0</v>
      </c>
      <c r="O16" s="23"/>
      <c r="P16" s="79"/>
      <c r="Q16" s="69"/>
    </row>
    <row r="17" spans="1:17" ht="20.399999999999999" customHeight="1" x14ac:dyDescent="0.35">
      <c r="A17" s="10" t="s">
        <v>569</v>
      </c>
      <c r="B17" s="9"/>
      <c r="C17" s="119"/>
      <c r="D17" s="10"/>
      <c r="E17" s="33"/>
      <c r="F17" s="23"/>
      <c r="G17" s="23"/>
      <c r="H17" s="23"/>
      <c r="I17" s="23"/>
      <c r="J17" s="20"/>
      <c r="K17" s="34"/>
      <c r="L17" s="135">
        <f t="shared" si="2"/>
        <v>0</v>
      </c>
      <c r="M17" s="34"/>
      <c r="N17" s="32">
        <f t="shared" si="1"/>
        <v>0</v>
      </c>
      <c r="O17" s="23"/>
      <c r="P17" s="79"/>
      <c r="Q17" s="69"/>
    </row>
    <row r="18" spans="1:17" ht="20.399999999999999" customHeight="1" x14ac:dyDescent="0.35">
      <c r="A18" s="10" t="s">
        <v>570</v>
      </c>
      <c r="B18" s="9"/>
      <c r="C18" s="119"/>
      <c r="D18" s="10"/>
      <c r="E18" s="33"/>
      <c r="F18" s="23"/>
      <c r="G18" s="23"/>
      <c r="H18" s="23"/>
      <c r="I18" s="23"/>
      <c r="J18" s="20"/>
      <c r="K18" s="34"/>
      <c r="L18" s="135">
        <f t="shared" si="2"/>
        <v>0</v>
      </c>
      <c r="M18" s="34"/>
      <c r="N18" s="32">
        <f t="shared" si="1"/>
        <v>0</v>
      </c>
      <c r="O18" s="23"/>
      <c r="P18" s="79"/>
      <c r="Q18" s="69"/>
    </row>
    <row r="19" spans="1:17" ht="20.399999999999999" customHeight="1" x14ac:dyDescent="0.35">
      <c r="A19" s="10" t="s">
        <v>571</v>
      </c>
      <c r="B19" s="9"/>
      <c r="C19" s="119"/>
      <c r="D19" s="10"/>
      <c r="E19" s="33"/>
      <c r="F19" s="23"/>
      <c r="G19" s="23"/>
      <c r="H19" s="23"/>
      <c r="I19" s="23"/>
      <c r="J19" s="20"/>
      <c r="K19" s="34"/>
      <c r="L19" s="135">
        <f t="shared" si="2"/>
        <v>0</v>
      </c>
      <c r="M19" s="34"/>
      <c r="N19" s="32">
        <f t="shared" si="1"/>
        <v>0</v>
      </c>
      <c r="O19" s="23"/>
      <c r="P19" s="79"/>
      <c r="Q19" s="69"/>
    </row>
    <row r="20" spans="1:17" ht="20.399999999999999" customHeight="1" x14ac:dyDescent="0.35">
      <c r="A20" s="10" t="s">
        <v>572</v>
      </c>
      <c r="B20" s="9"/>
      <c r="C20" s="119"/>
      <c r="D20" s="10"/>
      <c r="E20" s="33"/>
      <c r="F20" s="23"/>
      <c r="G20" s="23"/>
      <c r="H20" s="23"/>
      <c r="I20" s="23"/>
      <c r="J20" s="20"/>
      <c r="K20" s="34"/>
      <c r="L20" s="135">
        <f t="shared" si="2"/>
        <v>0</v>
      </c>
      <c r="M20" s="34"/>
      <c r="N20" s="32">
        <f t="shared" si="1"/>
        <v>0</v>
      </c>
      <c r="O20" s="23"/>
      <c r="P20" s="79"/>
      <c r="Q20" s="69"/>
    </row>
    <row r="21" spans="1:17" ht="20.399999999999999" customHeight="1" x14ac:dyDescent="0.35">
      <c r="A21" s="10" t="s">
        <v>573</v>
      </c>
      <c r="B21" s="9"/>
      <c r="C21" s="119"/>
      <c r="D21" s="10"/>
      <c r="E21" s="33"/>
      <c r="F21" s="23"/>
      <c r="G21" s="23"/>
      <c r="H21" s="23"/>
      <c r="I21" s="23"/>
      <c r="J21" s="20"/>
      <c r="K21" s="34"/>
      <c r="L21" s="135">
        <f t="shared" si="2"/>
        <v>0</v>
      </c>
      <c r="M21" s="34"/>
      <c r="N21" s="32">
        <f t="shared" si="1"/>
        <v>0</v>
      </c>
      <c r="O21" s="23"/>
      <c r="P21" s="79"/>
      <c r="Q21" s="69"/>
    </row>
    <row r="22" spans="1:17" ht="20.399999999999999" customHeight="1" x14ac:dyDescent="0.35">
      <c r="A22" s="10" t="s">
        <v>574</v>
      </c>
      <c r="B22" s="9"/>
      <c r="C22" s="119"/>
      <c r="D22" s="10"/>
      <c r="E22" s="33"/>
      <c r="F22" s="23"/>
      <c r="G22" s="23"/>
      <c r="H22" s="23"/>
      <c r="I22" s="23"/>
      <c r="J22" s="20"/>
      <c r="K22" s="34"/>
      <c r="L22" s="135">
        <f t="shared" si="2"/>
        <v>0</v>
      </c>
      <c r="M22" s="34"/>
      <c r="N22" s="32">
        <f t="shared" si="1"/>
        <v>0</v>
      </c>
      <c r="O22" s="23"/>
      <c r="P22" s="79"/>
      <c r="Q22" s="69"/>
    </row>
    <row r="23" spans="1:17" ht="20.399999999999999" customHeight="1" x14ac:dyDescent="0.35">
      <c r="A23" s="10" t="s">
        <v>575</v>
      </c>
      <c r="B23" s="9"/>
      <c r="C23" s="119"/>
      <c r="D23" s="10"/>
      <c r="E23" s="33"/>
      <c r="F23" s="23"/>
      <c r="G23" s="23"/>
      <c r="H23" s="23"/>
      <c r="I23" s="23"/>
      <c r="J23" s="20"/>
      <c r="K23" s="34"/>
      <c r="L23" s="135">
        <f t="shared" si="2"/>
        <v>0</v>
      </c>
      <c r="M23" s="34"/>
      <c r="N23" s="32">
        <f t="shared" si="1"/>
        <v>0</v>
      </c>
      <c r="O23" s="23"/>
      <c r="P23" s="79"/>
      <c r="Q23" s="69"/>
    </row>
    <row r="24" spans="1:17" ht="20.399999999999999" customHeight="1" x14ac:dyDescent="0.35">
      <c r="A24" s="10" t="s">
        <v>576</v>
      </c>
      <c r="B24" s="9"/>
      <c r="C24" s="119"/>
      <c r="D24" s="10"/>
      <c r="E24" s="33"/>
      <c r="F24" s="23"/>
      <c r="G24" s="23"/>
      <c r="H24" s="23"/>
      <c r="I24" s="23"/>
      <c r="J24" s="20"/>
      <c r="K24" s="34"/>
      <c r="L24" s="135">
        <f t="shared" si="2"/>
        <v>0</v>
      </c>
      <c r="M24" s="34"/>
      <c r="N24" s="32">
        <f t="shared" si="1"/>
        <v>0</v>
      </c>
      <c r="O24" s="23"/>
      <c r="P24" s="79"/>
      <c r="Q24" s="69"/>
    </row>
    <row r="25" spans="1:17" ht="20.399999999999999" customHeight="1" x14ac:dyDescent="0.35">
      <c r="A25" s="10" t="s">
        <v>577</v>
      </c>
      <c r="B25" s="9"/>
      <c r="C25" s="119"/>
      <c r="D25" s="10"/>
      <c r="E25" s="33"/>
      <c r="F25" s="23"/>
      <c r="G25" s="23"/>
      <c r="H25" s="23"/>
      <c r="I25" s="23"/>
      <c r="J25" s="20"/>
      <c r="K25" s="34"/>
      <c r="L25" s="135">
        <f t="shared" si="2"/>
        <v>0</v>
      </c>
      <c r="M25" s="34"/>
      <c r="N25" s="32">
        <f t="shared" si="1"/>
        <v>0</v>
      </c>
      <c r="O25" s="23"/>
      <c r="P25" s="79"/>
      <c r="Q25" s="69"/>
    </row>
    <row r="26" spans="1:17" ht="20.399999999999999" customHeight="1" x14ac:dyDescent="0.35">
      <c r="A26" s="10" t="s">
        <v>578</v>
      </c>
      <c r="B26" s="9"/>
      <c r="C26" s="119"/>
      <c r="D26" s="10"/>
      <c r="E26" s="33"/>
      <c r="F26" s="23"/>
      <c r="G26" s="23"/>
      <c r="H26" s="23"/>
      <c r="I26" s="23"/>
      <c r="J26" s="20"/>
      <c r="K26" s="34"/>
      <c r="L26" s="135">
        <f t="shared" si="2"/>
        <v>0</v>
      </c>
      <c r="M26" s="34"/>
      <c r="N26" s="32">
        <f t="shared" si="1"/>
        <v>0</v>
      </c>
      <c r="O26" s="23"/>
      <c r="P26" s="79"/>
      <c r="Q26" s="69"/>
    </row>
    <row r="27" spans="1:17" ht="20.399999999999999" customHeight="1" x14ac:dyDescent="0.35">
      <c r="A27" s="10" t="s">
        <v>579</v>
      </c>
      <c r="B27" s="9"/>
      <c r="C27" s="119"/>
      <c r="D27" s="10"/>
      <c r="E27" s="33"/>
      <c r="F27" s="23"/>
      <c r="G27" s="23"/>
      <c r="H27" s="23"/>
      <c r="I27" s="23"/>
      <c r="J27" s="20"/>
      <c r="K27" s="34"/>
      <c r="L27" s="135">
        <f t="shared" si="2"/>
        <v>0</v>
      </c>
      <c r="M27" s="34"/>
      <c r="N27" s="32">
        <f t="shared" si="1"/>
        <v>0</v>
      </c>
      <c r="O27" s="23"/>
      <c r="P27" s="79"/>
      <c r="Q27" s="69"/>
    </row>
    <row r="28" spans="1:17" ht="20.399999999999999" customHeight="1" x14ac:dyDescent="0.35">
      <c r="A28" s="10" t="s">
        <v>580</v>
      </c>
      <c r="B28" s="9"/>
      <c r="C28" s="119"/>
      <c r="D28" s="10"/>
      <c r="E28" s="33"/>
      <c r="F28" s="23"/>
      <c r="G28" s="23"/>
      <c r="H28" s="23"/>
      <c r="I28" s="23"/>
      <c r="J28" s="20"/>
      <c r="K28" s="34"/>
      <c r="L28" s="135">
        <f t="shared" si="2"/>
        <v>0</v>
      </c>
      <c r="M28" s="34"/>
      <c r="N28" s="32">
        <f t="shared" si="1"/>
        <v>0</v>
      </c>
      <c r="O28" s="23"/>
      <c r="P28" s="79"/>
      <c r="Q28" s="69"/>
    </row>
    <row r="29" spans="1:17" ht="20.399999999999999" customHeight="1" x14ac:dyDescent="0.35">
      <c r="A29" s="10" t="s">
        <v>581</v>
      </c>
      <c r="B29" s="9"/>
      <c r="C29" s="119"/>
      <c r="D29" s="10"/>
      <c r="E29" s="33"/>
      <c r="F29" s="23"/>
      <c r="G29" s="23"/>
      <c r="H29" s="23"/>
      <c r="I29" s="23"/>
      <c r="J29" s="20"/>
      <c r="K29" s="34"/>
      <c r="L29" s="135">
        <f t="shared" si="2"/>
        <v>0</v>
      </c>
      <c r="M29" s="34"/>
      <c r="N29" s="32">
        <f t="shared" si="1"/>
        <v>0</v>
      </c>
      <c r="O29" s="23"/>
      <c r="P29" s="79"/>
      <c r="Q29" s="69"/>
    </row>
    <row r="30" spans="1:17" ht="20.399999999999999" customHeight="1" x14ac:dyDescent="0.35">
      <c r="A30" s="10" t="s">
        <v>582</v>
      </c>
      <c r="B30" s="9"/>
      <c r="C30" s="119"/>
      <c r="D30" s="10"/>
      <c r="E30" s="33"/>
      <c r="F30" s="23"/>
      <c r="G30" s="23"/>
      <c r="H30" s="23"/>
      <c r="I30" s="23"/>
      <c r="J30" s="20"/>
      <c r="K30" s="34"/>
      <c r="L30" s="135">
        <f t="shared" si="2"/>
        <v>0</v>
      </c>
      <c r="M30" s="34"/>
      <c r="N30" s="32">
        <f t="shared" si="1"/>
        <v>0</v>
      </c>
      <c r="O30" s="23"/>
      <c r="P30" s="79"/>
      <c r="Q30" s="69"/>
    </row>
    <row r="31" spans="1:17" ht="20.399999999999999" customHeight="1" x14ac:dyDescent="0.35">
      <c r="A31" s="10" t="s">
        <v>583</v>
      </c>
      <c r="B31" s="9"/>
      <c r="C31" s="119"/>
      <c r="D31" s="10"/>
      <c r="E31" s="33"/>
      <c r="F31" s="23"/>
      <c r="G31" s="23"/>
      <c r="H31" s="23"/>
      <c r="I31" s="23"/>
      <c r="J31" s="20"/>
      <c r="K31" s="34"/>
      <c r="L31" s="135">
        <f t="shared" si="2"/>
        <v>0</v>
      </c>
      <c r="M31" s="34"/>
      <c r="N31" s="32">
        <f t="shared" si="1"/>
        <v>0</v>
      </c>
      <c r="O31" s="23"/>
      <c r="P31" s="79"/>
      <c r="Q31" s="69"/>
    </row>
    <row r="32" spans="1:17" ht="20.399999999999999" customHeight="1" x14ac:dyDescent="0.35">
      <c r="A32" s="10" t="s">
        <v>584</v>
      </c>
      <c r="B32" s="9"/>
      <c r="C32" s="119"/>
      <c r="D32" s="10"/>
      <c r="E32" s="33"/>
      <c r="F32" s="23"/>
      <c r="G32" s="23"/>
      <c r="H32" s="23"/>
      <c r="I32" s="23"/>
      <c r="J32" s="20"/>
      <c r="K32" s="34"/>
      <c r="L32" s="135">
        <f t="shared" si="2"/>
        <v>0</v>
      </c>
      <c r="M32" s="34"/>
      <c r="N32" s="32">
        <f t="shared" si="1"/>
        <v>0</v>
      </c>
      <c r="O32" s="23"/>
      <c r="P32" s="79"/>
      <c r="Q32" s="69"/>
    </row>
    <row r="33" spans="1:17" ht="20.399999999999999" customHeight="1" x14ac:dyDescent="0.35">
      <c r="A33" s="10" t="s">
        <v>585</v>
      </c>
      <c r="B33" s="9"/>
      <c r="C33" s="119"/>
      <c r="D33" s="10"/>
      <c r="E33" s="33"/>
      <c r="F33" s="23"/>
      <c r="G33" s="23"/>
      <c r="H33" s="23"/>
      <c r="I33" s="23"/>
      <c r="J33" s="20"/>
      <c r="K33" s="34"/>
      <c r="L33" s="135">
        <f t="shared" si="2"/>
        <v>0</v>
      </c>
      <c r="M33" s="34"/>
      <c r="N33" s="32">
        <f t="shared" si="1"/>
        <v>0</v>
      </c>
      <c r="O33" s="23"/>
      <c r="P33" s="79"/>
      <c r="Q33" s="69"/>
    </row>
    <row r="34" spans="1:17" ht="20.399999999999999" customHeight="1" x14ac:dyDescent="0.35">
      <c r="A34" s="10" t="s">
        <v>586</v>
      </c>
      <c r="B34" s="9"/>
      <c r="C34" s="119"/>
      <c r="D34" s="10"/>
      <c r="E34" s="33"/>
      <c r="F34" s="23"/>
      <c r="G34" s="23"/>
      <c r="H34" s="23"/>
      <c r="I34" s="23"/>
      <c r="J34" s="20"/>
      <c r="K34" s="34"/>
      <c r="L34" s="135">
        <f t="shared" si="2"/>
        <v>0</v>
      </c>
      <c r="M34" s="34"/>
      <c r="N34" s="32">
        <f t="shared" si="1"/>
        <v>0</v>
      </c>
      <c r="O34" s="23"/>
      <c r="P34" s="79"/>
      <c r="Q34" s="69"/>
    </row>
    <row r="35" spans="1:17" ht="20.399999999999999" customHeight="1" x14ac:dyDescent="0.35">
      <c r="A35" s="10" t="s">
        <v>587</v>
      </c>
      <c r="B35" s="9"/>
      <c r="C35" s="119"/>
      <c r="D35" s="10"/>
      <c r="E35" s="33"/>
      <c r="F35" s="23"/>
      <c r="G35" s="23"/>
      <c r="H35" s="23"/>
      <c r="I35" s="23"/>
      <c r="J35" s="20"/>
      <c r="K35" s="34"/>
      <c r="L35" s="135">
        <f t="shared" si="2"/>
        <v>0</v>
      </c>
      <c r="M35" s="34"/>
      <c r="N35" s="32">
        <f t="shared" si="1"/>
        <v>0</v>
      </c>
      <c r="O35" s="23"/>
      <c r="P35" s="79"/>
      <c r="Q35" s="69"/>
    </row>
    <row r="36" spans="1:17" ht="20.399999999999999" customHeight="1" x14ac:dyDescent="0.35">
      <c r="A36" s="10" t="s">
        <v>588</v>
      </c>
      <c r="B36" s="9"/>
      <c r="C36" s="119"/>
      <c r="D36" s="10"/>
      <c r="E36" s="33"/>
      <c r="F36" s="23"/>
      <c r="G36" s="23"/>
      <c r="H36" s="23"/>
      <c r="I36" s="23"/>
      <c r="J36" s="20"/>
      <c r="K36" s="34"/>
      <c r="L36" s="135">
        <f t="shared" si="2"/>
        <v>0</v>
      </c>
      <c r="M36" s="34"/>
      <c r="N36" s="32">
        <f t="shared" si="1"/>
        <v>0</v>
      </c>
      <c r="O36" s="23"/>
      <c r="P36" s="79"/>
      <c r="Q36" s="69"/>
    </row>
    <row r="37" spans="1:17" ht="20.399999999999999" customHeight="1" x14ac:dyDescent="0.35">
      <c r="A37" s="10" t="s">
        <v>589</v>
      </c>
      <c r="B37" s="9"/>
      <c r="C37" s="119"/>
      <c r="D37" s="10"/>
      <c r="E37" s="33"/>
      <c r="F37" s="23"/>
      <c r="G37" s="23"/>
      <c r="H37" s="23"/>
      <c r="I37" s="23"/>
      <c r="J37" s="20"/>
      <c r="K37" s="34"/>
      <c r="L37" s="135">
        <f t="shared" si="2"/>
        <v>0</v>
      </c>
      <c r="M37" s="34"/>
      <c r="N37" s="32">
        <f t="shared" si="1"/>
        <v>0</v>
      </c>
      <c r="O37" s="23"/>
      <c r="P37" s="79"/>
      <c r="Q37" s="69"/>
    </row>
    <row r="38" spans="1:17" ht="20.399999999999999" customHeight="1" x14ac:dyDescent="0.35">
      <c r="A38" s="10" t="s">
        <v>590</v>
      </c>
      <c r="B38" s="9"/>
      <c r="C38" s="119"/>
      <c r="D38" s="10"/>
      <c r="E38" s="33"/>
      <c r="F38" s="23"/>
      <c r="G38" s="23"/>
      <c r="H38" s="23"/>
      <c r="I38" s="23"/>
      <c r="J38" s="20"/>
      <c r="K38" s="34"/>
      <c r="L38" s="135">
        <f t="shared" si="2"/>
        <v>0</v>
      </c>
      <c r="M38" s="34"/>
      <c r="N38" s="32">
        <f t="shared" si="1"/>
        <v>0</v>
      </c>
      <c r="O38" s="23"/>
      <c r="P38" s="79"/>
      <c r="Q38" s="69"/>
    </row>
    <row r="39" spans="1:17" ht="20.399999999999999" customHeight="1" x14ac:dyDescent="0.35">
      <c r="A39" s="10" t="s">
        <v>591</v>
      </c>
      <c r="B39" s="9"/>
      <c r="C39" s="119"/>
      <c r="D39" s="10"/>
      <c r="E39" s="33"/>
      <c r="F39" s="23"/>
      <c r="G39" s="23"/>
      <c r="H39" s="23"/>
      <c r="I39" s="23"/>
      <c r="J39" s="20"/>
      <c r="K39" s="34"/>
      <c r="L39" s="135">
        <f t="shared" si="2"/>
        <v>0</v>
      </c>
      <c r="M39" s="34"/>
      <c r="N39" s="32">
        <f t="shared" si="1"/>
        <v>0</v>
      </c>
      <c r="O39" s="23"/>
      <c r="P39" s="79"/>
      <c r="Q39" s="69"/>
    </row>
    <row r="40" spans="1:17" ht="20.399999999999999" customHeight="1" x14ac:dyDescent="0.35">
      <c r="A40" s="10" t="s">
        <v>592</v>
      </c>
      <c r="B40" s="9"/>
      <c r="C40" s="119"/>
      <c r="D40" s="10"/>
      <c r="E40" s="33"/>
      <c r="F40" s="23"/>
      <c r="G40" s="23"/>
      <c r="H40" s="23"/>
      <c r="I40" s="23"/>
      <c r="J40" s="20"/>
      <c r="K40" s="34"/>
      <c r="L40" s="135">
        <f t="shared" si="2"/>
        <v>0</v>
      </c>
      <c r="M40" s="34"/>
      <c r="N40" s="32">
        <f t="shared" ref="N40:N56" si="3">L40+M40</f>
        <v>0</v>
      </c>
      <c r="O40" s="23"/>
      <c r="P40" s="79"/>
      <c r="Q40" s="69"/>
    </row>
    <row r="41" spans="1:17" ht="20.399999999999999" customHeight="1" x14ac:dyDescent="0.35">
      <c r="A41" s="10" t="s">
        <v>593</v>
      </c>
      <c r="B41" s="9"/>
      <c r="C41" s="119"/>
      <c r="D41" s="10"/>
      <c r="E41" s="33"/>
      <c r="F41" s="23"/>
      <c r="G41" s="23"/>
      <c r="H41" s="23"/>
      <c r="I41" s="23"/>
      <c r="J41" s="20"/>
      <c r="K41" s="34"/>
      <c r="L41" s="135">
        <f t="shared" si="2"/>
        <v>0</v>
      </c>
      <c r="M41" s="34"/>
      <c r="N41" s="32">
        <f t="shared" si="3"/>
        <v>0</v>
      </c>
      <c r="O41" s="23"/>
      <c r="P41" s="79"/>
      <c r="Q41" s="69"/>
    </row>
    <row r="42" spans="1:17" ht="20.399999999999999" customHeight="1" x14ac:dyDescent="0.35">
      <c r="A42" s="10" t="s">
        <v>594</v>
      </c>
      <c r="B42" s="9"/>
      <c r="C42" s="119"/>
      <c r="D42" s="10"/>
      <c r="E42" s="33"/>
      <c r="F42" s="23"/>
      <c r="G42" s="23"/>
      <c r="H42" s="23"/>
      <c r="I42" s="23"/>
      <c r="J42" s="20"/>
      <c r="K42" s="34"/>
      <c r="L42" s="135">
        <f t="shared" si="2"/>
        <v>0</v>
      </c>
      <c r="M42" s="34"/>
      <c r="N42" s="32">
        <f t="shared" si="3"/>
        <v>0</v>
      </c>
      <c r="O42" s="23"/>
      <c r="P42" s="79"/>
      <c r="Q42" s="69"/>
    </row>
    <row r="43" spans="1:17" ht="20.399999999999999" customHeight="1" x14ac:dyDescent="0.35">
      <c r="A43" s="10" t="s">
        <v>595</v>
      </c>
      <c r="B43" s="9"/>
      <c r="C43" s="119"/>
      <c r="D43" s="10"/>
      <c r="E43" s="33"/>
      <c r="F43" s="23"/>
      <c r="G43" s="23"/>
      <c r="H43" s="23"/>
      <c r="I43" s="23"/>
      <c r="J43" s="20"/>
      <c r="K43" s="34"/>
      <c r="L43" s="135">
        <f t="shared" si="2"/>
        <v>0</v>
      </c>
      <c r="M43" s="34"/>
      <c r="N43" s="32">
        <f t="shared" si="3"/>
        <v>0</v>
      </c>
      <c r="O43" s="23"/>
      <c r="P43" s="79"/>
      <c r="Q43" s="69"/>
    </row>
    <row r="44" spans="1:17" ht="20.399999999999999" customHeight="1" x14ac:dyDescent="0.35">
      <c r="A44" s="10" t="s">
        <v>596</v>
      </c>
      <c r="B44" s="9"/>
      <c r="C44" s="119"/>
      <c r="D44" s="10"/>
      <c r="E44" s="33"/>
      <c r="F44" s="23"/>
      <c r="G44" s="23"/>
      <c r="H44" s="23"/>
      <c r="I44" s="23"/>
      <c r="J44" s="20"/>
      <c r="K44" s="34"/>
      <c r="L44" s="135">
        <f t="shared" si="2"/>
        <v>0</v>
      </c>
      <c r="M44" s="34"/>
      <c r="N44" s="32">
        <f t="shared" si="3"/>
        <v>0</v>
      </c>
      <c r="O44" s="23"/>
      <c r="P44" s="79"/>
      <c r="Q44" s="69"/>
    </row>
    <row r="45" spans="1:17" ht="20.399999999999999" customHeight="1" x14ac:dyDescent="0.35">
      <c r="A45" s="10" t="s">
        <v>597</v>
      </c>
      <c r="B45" s="9"/>
      <c r="C45" s="119"/>
      <c r="D45" s="10"/>
      <c r="E45" s="33"/>
      <c r="F45" s="23"/>
      <c r="G45" s="23"/>
      <c r="H45" s="23"/>
      <c r="I45" s="23"/>
      <c r="J45" s="20"/>
      <c r="K45" s="34"/>
      <c r="L45" s="135">
        <f t="shared" si="2"/>
        <v>0</v>
      </c>
      <c r="M45" s="34"/>
      <c r="N45" s="32">
        <f t="shared" si="3"/>
        <v>0</v>
      </c>
      <c r="O45" s="23"/>
      <c r="P45" s="79"/>
      <c r="Q45" s="69"/>
    </row>
    <row r="46" spans="1:17" ht="20.399999999999999" customHeight="1" x14ac:dyDescent="0.35">
      <c r="A46" s="10" t="s">
        <v>598</v>
      </c>
      <c r="B46" s="9"/>
      <c r="C46" s="119"/>
      <c r="D46" s="10"/>
      <c r="E46" s="33"/>
      <c r="F46" s="23"/>
      <c r="G46" s="23"/>
      <c r="H46" s="23"/>
      <c r="I46" s="23"/>
      <c r="J46" s="20"/>
      <c r="K46" s="34"/>
      <c r="L46" s="135">
        <f t="shared" si="2"/>
        <v>0</v>
      </c>
      <c r="M46" s="34"/>
      <c r="N46" s="32">
        <f t="shared" si="3"/>
        <v>0</v>
      </c>
      <c r="O46" s="23"/>
      <c r="P46" s="79"/>
      <c r="Q46" s="69"/>
    </row>
    <row r="47" spans="1:17" ht="20.399999999999999" customHeight="1" x14ac:dyDescent="0.35">
      <c r="A47" s="10" t="s">
        <v>599</v>
      </c>
      <c r="B47" s="9"/>
      <c r="C47" s="119"/>
      <c r="D47" s="10"/>
      <c r="E47" s="33"/>
      <c r="F47" s="23"/>
      <c r="G47" s="23"/>
      <c r="H47" s="23"/>
      <c r="I47" s="23"/>
      <c r="J47" s="20"/>
      <c r="K47" s="34"/>
      <c r="L47" s="135">
        <f t="shared" si="2"/>
        <v>0</v>
      </c>
      <c r="M47" s="34"/>
      <c r="N47" s="32">
        <f t="shared" si="3"/>
        <v>0</v>
      </c>
      <c r="O47" s="23"/>
      <c r="P47" s="79"/>
      <c r="Q47" s="69"/>
    </row>
    <row r="48" spans="1:17" ht="20.399999999999999" customHeight="1" x14ac:dyDescent="0.35">
      <c r="A48" s="10" t="s">
        <v>600</v>
      </c>
      <c r="B48" s="9"/>
      <c r="C48" s="119"/>
      <c r="D48" s="10"/>
      <c r="E48" s="33"/>
      <c r="F48" s="23"/>
      <c r="G48" s="23"/>
      <c r="H48" s="23"/>
      <c r="I48" s="23"/>
      <c r="J48" s="20"/>
      <c r="K48" s="34"/>
      <c r="L48" s="135">
        <f t="shared" si="2"/>
        <v>0</v>
      </c>
      <c r="M48" s="34"/>
      <c r="N48" s="32">
        <f t="shared" si="3"/>
        <v>0</v>
      </c>
      <c r="O48" s="23"/>
      <c r="P48" s="79"/>
      <c r="Q48" s="69"/>
    </row>
    <row r="49" spans="1:17" ht="20.399999999999999" customHeight="1" x14ac:dyDescent="0.35">
      <c r="A49" s="10" t="s">
        <v>601</v>
      </c>
      <c r="B49" s="9"/>
      <c r="C49" s="119"/>
      <c r="D49" s="10"/>
      <c r="E49" s="33"/>
      <c r="F49" s="23"/>
      <c r="G49" s="23"/>
      <c r="H49" s="23"/>
      <c r="I49" s="23"/>
      <c r="J49" s="20"/>
      <c r="K49" s="34"/>
      <c r="L49" s="135">
        <f t="shared" si="2"/>
        <v>0</v>
      </c>
      <c r="M49" s="34"/>
      <c r="N49" s="32">
        <f t="shared" si="3"/>
        <v>0</v>
      </c>
      <c r="O49" s="23"/>
      <c r="P49" s="79"/>
      <c r="Q49" s="69"/>
    </row>
    <row r="50" spans="1:17" ht="20.399999999999999" customHeight="1" x14ac:dyDescent="0.35">
      <c r="A50" s="10" t="s">
        <v>602</v>
      </c>
      <c r="B50" s="9"/>
      <c r="C50" s="119"/>
      <c r="D50" s="10"/>
      <c r="E50" s="33"/>
      <c r="F50" s="23"/>
      <c r="G50" s="23"/>
      <c r="H50" s="23"/>
      <c r="I50" s="23"/>
      <c r="J50" s="20"/>
      <c r="K50" s="34"/>
      <c r="L50" s="135">
        <f t="shared" si="2"/>
        <v>0</v>
      </c>
      <c r="M50" s="34"/>
      <c r="N50" s="32">
        <f t="shared" si="3"/>
        <v>0</v>
      </c>
      <c r="O50" s="23"/>
      <c r="P50" s="79"/>
      <c r="Q50" s="69"/>
    </row>
    <row r="51" spans="1:17" ht="20.399999999999999" customHeight="1" x14ac:dyDescent="0.35">
      <c r="A51" s="10" t="s">
        <v>603</v>
      </c>
      <c r="B51" s="9"/>
      <c r="C51" s="119"/>
      <c r="D51" s="10"/>
      <c r="E51" s="33"/>
      <c r="F51" s="23"/>
      <c r="G51" s="23"/>
      <c r="H51" s="23"/>
      <c r="I51" s="23"/>
      <c r="J51" s="20"/>
      <c r="K51" s="34"/>
      <c r="L51" s="135">
        <f t="shared" si="2"/>
        <v>0</v>
      </c>
      <c r="M51" s="34"/>
      <c r="N51" s="32">
        <f t="shared" si="3"/>
        <v>0</v>
      </c>
      <c r="O51" s="23"/>
      <c r="P51" s="79"/>
      <c r="Q51" s="69"/>
    </row>
    <row r="52" spans="1:17" ht="20.399999999999999" customHeight="1" x14ac:dyDescent="0.35">
      <c r="A52" s="10" t="s">
        <v>604</v>
      </c>
      <c r="B52" s="9"/>
      <c r="C52" s="119"/>
      <c r="D52" s="10"/>
      <c r="E52" s="33"/>
      <c r="F52" s="23"/>
      <c r="G52" s="23"/>
      <c r="H52" s="23"/>
      <c r="I52" s="23"/>
      <c r="J52" s="20"/>
      <c r="K52" s="34"/>
      <c r="L52" s="135">
        <f t="shared" si="2"/>
        <v>0</v>
      </c>
      <c r="M52" s="34"/>
      <c r="N52" s="32">
        <f t="shared" si="3"/>
        <v>0</v>
      </c>
      <c r="O52" s="23"/>
      <c r="P52" s="79"/>
      <c r="Q52" s="69"/>
    </row>
    <row r="53" spans="1:17" ht="20.399999999999999" customHeight="1" x14ac:dyDescent="0.35">
      <c r="A53" s="10" t="s">
        <v>605</v>
      </c>
      <c r="B53" s="9"/>
      <c r="C53" s="119"/>
      <c r="D53" s="10"/>
      <c r="E53" s="33"/>
      <c r="F53" s="23"/>
      <c r="G53" s="23"/>
      <c r="H53" s="23"/>
      <c r="I53" s="23"/>
      <c r="J53" s="20"/>
      <c r="K53" s="34"/>
      <c r="L53" s="135">
        <f t="shared" si="2"/>
        <v>0</v>
      </c>
      <c r="M53" s="34"/>
      <c r="N53" s="32">
        <f t="shared" si="3"/>
        <v>0</v>
      </c>
      <c r="O53" s="23"/>
      <c r="P53" s="79"/>
      <c r="Q53" s="69"/>
    </row>
    <row r="54" spans="1:17" ht="20.399999999999999" customHeight="1" x14ac:dyDescent="0.35">
      <c r="A54" s="10" t="s">
        <v>606</v>
      </c>
      <c r="B54" s="9"/>
      <c r="C54" s="119"/>
      <c r="D54" s="10"/>
      <c r="E54" s="33"/>
      <c r="F54" s="23"/>
      <c r="G54" s="23"/>
      <c r="H54" s="23"/>
      <c r="I54" s="23"/>
      <c r="J54" s="20"/>
      <c r="K54" s="34"/>
      <c r="L54" s="135">
        <f t="shared" si="2"/>
        <v>0</v>
      </c>
      <c r="M54" s="34"/>
      <c r="N54" s="32">
        <f t="shared" si="3"/>
        <v>0</v>
      </c>
      <c r="O54" s="23"/>
      <c r="P54" s="79"/>
      <c r="Q54" s="69"/>
    </row>
    <row r="55" spans="1:17" ht="20.399999999999999" customHeight="1" x14ac:dyDescent="0.35">
      <c r="A55" s="10" t="s">
        <v>607</v>
      </c>
      <c r="B55" s="9"/>
      <c r="C55" s="119"/>
      <c r="D55" s="10"/>
      <c r="E55" s="33"/>
      <c r="F55" s="23"/>
      <c r="G55" s="23"/>
      <c r="H55" s="23"/>
      <c r="I55" s="23"/>
      <c r="J55" s="20"/>
      <c r="K55" s="34"/>
      <c r="L55" s="135">
        <f t="shared" si="2"/>
        <v>0</v>
      </c>
      <c r="M55" s="34"/>
      <c r="N55" s="32">
        <f t="shared" si="3"/>
        <v>0</v>
      </c>
      <c r="O55" s="23"/>
      <c r="P55" s="79"/>
      <c r="Q55" s="69"/>
    </row>
    <row r="56" spans="1:17" ht="20.399999999999999" customHeight="1" x14ac:dyDescent="0.35">
      <c r="A56" s="10" t="s">
        <v>608</v>
      </c>
      <c r="B56" s="9"/>
      <c r="C56" s="119"/>
      <c r="D56" s="10"/>
      <c r="E56" s="33"/>
      <c r="F56" s="23"/>
      <c r="G56" s="23"/>
      <c r="H56" s="23"/>
      <c r="I56" s="23"/>
      <c r="J56" s="20"/>
      <c r="K56" s="34"/>
      <c r="L56" s="135">
        <f t="shared" si="2"/>
        <v>0</v>
      </c>
      <c r="M56" s="34"/>
      <c r="N56" s="32">
        <f t="shared" si="3"/>
        <v>0</v>
      </c>
      <c r="O56" s="23"/>
      <c r="P56" s="79"/>
      <c r="Q56" s="69"/>
    </row>
    <row r="57" spans="1:17" ht="20.399999999999999" customHeight="1" thickBot="1" x14ac:dyDescent="0.4">
      <c r="A57" s="10" t="s">
        <v>609</v>
      </c>
      <c r="B57" s="9"/>
      <c r="C57" s="119"/>
      <c r="D57" s="10"/>
      <c r="E57" s="33"/>
      <c r="F57" s="23"/>
      <c r="G57" s="23"/>
      <c r="H57" s="23"/>
      <c r="I57" s="23"/>
      <c r="J57" s="20"/>
      <c r="K57" s="34"/>
      <c r="L57" s="135">
        <f t="shared" ref="L57:L107" si="4">J57*K57</f>
        <v>0</v>
      </c>
      <c r="M57" s="34"/>
      <c r="N57" s="32">
        <f t="shared" ref="N57:N107" si="5">L57+M57</f>
        <v>0</v>
      </c>
      <c r="O57" s="23"/>
      <c r="P57" s="79"/>
      <c r="Q57" s="70"/>
    </row>
    <row r="58" spans="1:17" ht="20.399999999999999" customHeight="1" x14ac:dyDescent="0.35">
      <c r="A58" s="10" t="s">
        <v>687</v>
      </c>
      <c r="B58" s="9"/>
      <c r="C58" s="119"/>
      <c r="D58" s="10"/>
      <c r="E58" s="33"/>
      <c r="F58" s="23"/>
      <c r="G58" s="23"/>
      <c r="H58" s="23"/>
      <c r="I58" s="23"/>
      <c r="J58" s="20"/>
      <c r="K58" s="34"/>
      <c r="L58" s="135">
        <f t="shared" si="4"/>
        <v>0</v>
      </c>
      <c r="M58" s="34"/>
      <c r="N58" s="32">
        <f t="shared" si="5"/>
        <v>0</v>
      </c>
      <c r="O58" s="23"/>
      <c r="P58" s="134"/>
      <c r="Q58" s="69"/>
    </row>
    <row r="59" spans="1:17" ht="20.399999999999999" customHeight="1" x14ac:dyDescent="0.35">
      <c r="A59" s="10" t="s">
        <v>688</v>
      </c>
      <c r="B59" s="9"/>
      <c r="C59" s="119"/>
      <c r="D59" s="10"/>
      <c r="E59" s="33"/>
      <c r="F59" s="23"/>
      <c r="G59" s="23"/>
      <c r="H59" s="23"/>
      <c r="I59" s="23"/>
      <c r="J59" s="20"/>
      <c r="K59" s="34"/>
      <c r="L59" s="135">
        <f t="shared" si="4"/>
        <v>0</v>
      </c>
      <c r="M59" s="34"/>
      <c r="N59" s="32">
        <f t="shared" si="5"/>
        <v>0</v>
      </c>
      <c r="O59" s="23"/>
      <c r="P59" s="134"/>
      <c r="Q59" s="69"/>
    </row>
    <row r="60" spans="1:17" ht="20.399999999999999" customHeight="1" x14ac:dyDescent="0.35">
      <c r="A60" s="10" t="s">
        <v>689</v>
      </c>
      <c r="B60" s="9"/>
      <c r="C60" s="119"/>
      <c r="D60" s="10"/>
      <c r="E60" s="33"/>
      <c r="F60" s="23"/>
      <c r="G60" s="23"/>
      <c r="H60" s="23"/>
      <c r="I60" s="23"/>
      <c r="J60" s="20"/>
      <c r="K60" s="34"/>
      <c r="L60" s="135">
        <f t="shared" si="4"/>
        <v>0</v>
      </c>
      <c r="M60" s="34"/>
      <c r="N60" s="32">
        <f t="shared" si="5"/>
        <v>0</v>
      </c>
      <c r="O60" s="23"/>
      <c r="P60" s="134"/>
      <c r="Q60" s="69"/>
    </row>
    <row r="61" spans="1:17" ht="20.399999999999999" customHeight="1" x14ac:dyDescent="0.35">
      <c r="A61" s="10" t="s">
        <v>690</v>
      </c>
      <c r="B61" s="9"/>
      <c r="C61" s="119"/>
      <c r="D61" s="10"/>
      <c r="E61" s="33"/>
      <c r="F61" s="23"/>
      <c r="G61" s="23"/>
      <c r="H61" s="23"/>
      <c r="I61" s="23"/>
      <c r="J61" s="20"/>
      <c r="K61" s="34"/>
      <c r="L61" s="135">
        <f t="shared" si="4"/>
        <v>0</v>
      </c>
      <c r="M61" s="34"/>
      <c r="N61" s="32">
        <f t="shared" si="5"/>
        <v>0</v>
      </c>
      <c r="O61" s="23"/>
      <c r="P61" s="134"/>
      <c r="Q61" s="69"/>
    </row>
    <row r="62" spans="1:17" ht="20.399999999999999" customHeight="1" x14ac:dyDescent="0.35">
      <c r="A62" s="10" t="s">
        <v>691</v>
      </c>
      <c r="B62" s="9"/>
      <c r="C62" s="119"/>
      <c r="D62" s="10"/>
      <c r="E62" s="33"/>
      <c r="F62" s="23"/>
      <c r="G62" s="23"/>
      <c r="H62" s="23"/>
      <c r="I62" s="23"/>
      <c r="J62" s="20"/>
      <c r="K62" s="34"/>
      <c r="L62" s="135">
        <f t="shared" si="4"/>
        <v>0</v>
      </c>
      <c r="M62" s="34"/>
      <c r="N62" s="32">
        <f t="shared" si="5"/>
        <v>0</v>
      </c>
      <c r="O62" s="23"/>
      <c r="P62" s="134"/>
      <c r="Q62" s="69"/>
    </row>
    <row r="63" spans="1:17" ht="20.399999999999999" customHeight="1" x14ac:dyDescent="0.35">
      <c r="A63" s="10" t="s">
        <v>692</v>
      </c>
      <c r="B63" s="9"/>
      <c r="C63" s="119"/>
      <c r="D63" s="10"/>
      <c r="E63" s="33"/>
      <c r="F63" s="23"/>
      <c r="G63" s="23"/>
      <c r="H63" s="23"/>
      <c r="I63" s="23"/>
      <c r="J63" s="20"/>
      <c r="K63" s="34"/>
      <c r="L63" s="135">
        <f t="shared" si="4"/>
        <v>0</v>
      </c>
      <c r="M63" s="34"/>
      <c r="N63" s="32">
        <f t="shared" si="5"/>
        <v>0</v>
      </c>
      <c r="O63" s="23"/>
      <c r="P63" s="134"/>
      <c r="Q63" s="69"/>
    </row>
    <row r="64" spans="1:17" ht="20.399999999999999" customHeight="1" x14ac:dyDescent="0.35">
      <c r="A64" s="10" t="s">
        <v>693</v>
      </c>
      <c r="B64" s="9"/>
      <c r="C64" s="119"/>
      <c r="D64" s="10"/>
      <c r="E64" s="33"/>
      <c r="F64" s="23"/>
      <c r="G64" s="23"/>
      <c r="H64" s="23"/>
      <c r="I64" s="23"/>
      <c r="J64" s="20"/>
      <c r="K64" s="34"/>
      <c r="L64" s="135">
        <f t="shared" si="4"/>
        <v>0</v>
      </c>
      <c r="M64" s="34"/>
      <c r="N64" s="32">
        <f t="shared" si="5"/>
        <v>0</v>
      </c>
      <c r="O64" s="23"/>
      <c r="P64" s="134"/>
      <c r="Q64" s="69"/>
    </row>
    <row r="65" spans="1:17" ht="20.399999999999999" customHeight="1" x14ac:dyDescent="0.35">
      <c r="A65" s="10" t="s">
        <v>694</v>
      </c>
      <c r="B65" s="9"/>
      <c r="C65" s="119"/>
      <c r="D65" s="10"/>
      <c r="E65" s="33"/>
      <c r="F65" s="23"/>
      <c r="G65" s="23"/>
      <c r="H65" s="23"/>
      <c r="I65" s="23"/>
      <c r="J65" s="20"/>
      <c r="K65" s="34"/>
      <c r="L65" s="135">
        <f t="shared" si="4"/>
        <v>0</v>
      </c>
      <c r="M65" s="34"/>
      <c r="N65" s="32">
        <f t="shared" si="5"/>
        <v>0</v>
      </c>
      <c r="O65" s="23"/>
      <c r="P65" s="134"/>
      <c r="Q65" s="69"/>
    </row>
    <row r="66" spans="1:17" ht="20.399999999999999" customHeight="1" x14ac:dyDescent="0.35">
      <c r="A66" s="10" t="s">
        <v>695</v>
      </c>
      <c r="B66" s="9"/>
      <c r="C66" s="119"/>
      <c r="D66" s="10"/>
      <c r="E66" s="33"/>
      <c r="F66" s="23"/>
      <c r="G66" s="23"/>
      <c r="H66" s="23"/>
      <c r="I66" s="23"/>
      <c r="J66" s="20"/>
      <c r="K66" s="34"/>
      <c r="L66" s="135">
        <f t="shared" si="4"/>
        <v>0</v>
      </c>
      <c r="M66" s="34"/>
      <c r="N66" s="32">
        <f t="shared" si="5"/>
        <v>0</v>
      </c>
      <c r="O66" s="23"/>
      <c r="P66" s="134"/>
      <c r="Q66" s="69"/>
    </row>
    <row r="67" spans="1:17" ht="20.399999999999999" customHeight="1" x14ac:dyDescent="0.35">
      <c r="A67" s="10" t="s">
        <v>696</v>
      </c>
      <c r="B67" s="9"/>
      <c r="C67" s="119"/>
      <c r="D67" s="10"/>
      <c r="E67" s="33"/>
      <c r="F67" s="23"/>
      <c r="G67" s="23"/>
      <c r="H67" s="23"/>
      <c r="I67" s="23"/>
      <c r="J67" s="20"/>
      <c r="K67" s="34"/>
      <c r="L67" s="135">
        <f t="shared" si="4"/>
        <v>0</v>
      </c>
      <c r="M67" s="34"/>
      <c r="N67" s="32">
        <f t="shared" si="5"/>
        <v>0</v>
      </c>
      <c r="O67" s="23"/>
      <c r="P67" s="134"/>
      <c r="Q67" s="69"/>
    </row>
    <row r="68" spans="1:17" ht="20.399999999999999" customHeight="1" x14ac:dyDescent="0.35">
      <c r="A68" s="10" t="s">
        <v>697</v>
      </c>
      <c r="B68" s="9"/>
      <c r="C68" s="119"/>
      <c r="D68" s="10"/>
      <c r="E68" s="33"/>
      <c r="F68" s="23"/>
      <c r="G68" s="23"/>
      <c r="H68" s="23"/>
      <c r="I68" s="23"/>
      <c r="J68" s="20"/>
      <c r="K68" s="34"/>
      <c r="L68" s="135">
        <f t="shared" si="4"/>
        <v>0</v>
      </c>
      <c r="M68" s="34"/>
      <c r="N68" s="32">
        <f t="shared" si="5"/>
        <v>0</v>
      </c>
      <c r="O68" s="23"/>
      <c r="P68" s="134"/>
      <c r="Q68" s="69"/>
    </row>
    <row r="69" spans="1:17" ht="20.399999999999999" customHeight="1" x14ac:dyDescent="0.35">
      <c r="A69" s="10" t="s">
        <v>698</v>
      </c>
      <c r="B69" s="9"/>
      <c r="C69" s="119"/>
      <c r="D69" s="10"/>
      <c r="E69" s="33"/>
      <c r="F69" s="23"/>
      <c r="G69" s="23"/>
      <c r="H69" s="23"/>
      <c r="I69" s="23"/>
      <c r="J69" s="20"/>
      <c r="K69" s="34"/>
      <c r="L69" s="135">
        <f t="shared" si="4"/>
        <v>0</v>
      </c>
      <c r="M69" s="34"/>
      <c r="N69" s="32">
        <f t="shared" si="5"/>
        <v>0</v>
      </c>
      <c r="O69" s="23"/>
      <c r="P69" s="134"/>
      <c r="Q69" s="69"/>
    </row>
    <row r="70" spans="1:17" ht="20.399999999999999" customHeight="1" x14ac:dyDescent="0.35">
      <c r="A70" s="10" t="s">
        <v>699</v>
      </c>
      <c r="B70" s="9"/>
      <c r="C70" s="119"/>
      <c r="D70" s="10"/>
      <c r="E70" s="33"/>
      <c r="F70" s="23"/>
      <c r="G70" s="23"/>
      <c r="H70" s="23"/>
      <c r="I70" s="23"/>
      <c r="J70" s="20"/>
      <c r="K70" s="34"/>
      <c r="L70" s="135">
        <f t="shared" si="4"/>
        <v>0</v>
      </c>
      <c r="M70" s="34"/>
      <c r="N70" s="32">
        <f t="shared" si="5"/>
        <v>0</v>
      </c>
      <c r="O70" s="23"/>
      <c r="P70" s="134"/>
      <c r="Q70" s="69"/>
    </row>
    <row r="71" spans="1:17" ht="20.399999999999999" customHeight="1" x14ac:dyDescent="0.35">
      <c r="A71" s="10" t="s">
        <v>700</v>
      </c>
      <c r="B71" s="9"/>
      <c r="C71" s="119"/>
      <c r="D71" s="10"/>
      <c r="E71" s="33"/>
      <c r="F71" s="23"/>
      <c r="G71" s="23"/>
      <c r="H71" s="23"/>
      <c r="I71" s="23"/>
      <c r="J71" s="20"/>
      <c r="K71" s="34"/>
      <c r="L71" s="135">
        <f t="shared" si="4"/>
        <v>0</v>
      </c>
      <c r="M71" s="34"/>
      <c r="N71" s="32">
        <f t="shared" si="5"/>
        <v>0</v>
      </c>
      <c r="O71" s="23"/>
      <c r="P71" s="134"/>
      <c r="Q71" s="69"/>
    </row>
    <row r="72" spans="1:17" ht="20.399999999999999" customHeight="1" x14ac:dyDescent="0.35">
      <c r="A72" s="10" t="s">
        <v>701</v>
      </c>
      <c r="B72" s="9"/>
      <c r="C72" s="119"/>
      <c r="D72" s="10"/>
      <c r="E72" s="33"/>
      <c r="F72" s="23"/>
      <c r="G72" s="23"/>
      <c r="H72" s="23"/>
      <c r="I72" s="23"/>
      <c r="J72" s="20"/>
      <c r="K72" s="34"/>
      <c r="L72" s="135">
        <f t="shared" si="4"/>
        <v>0</v>
      </c>
      <c r="M72" s="34"/>
      <c r="N72" s="32">
        <f t="shared" si="5"/>
        <v>0</v>
      </c>
      <c r="O72" s="23"/>
      <c r="P72" s="134"/>
      <c r="Q72" s="69"/>
    </row>
    <row r="73" spans="1:17" ht="20.399999999999999" customHeight="1" x14ac:dyDescent="0.35">
      <c r="A73" s="10" t="s">
        <v>702</v>
      </c>
      <c r="B73" s="9"/>
      <c r="C73" s="119"/>
      <c r="D73" s="10"/>
      <c r="E73" s="33"/>
      <c r="F73" s="23"/>
      <c r="G73" s="23"/>
      <c r="H73" s="23"/>
      <c r="I73" s="23"/>
      <c r="J73" s="20"/>
      <c r="K73" s="34"/>
      <c r="L73" s="135">
        <f t="shared" si="4"/>
        <v>0</v>
      </c>
      <c r="M73" s="34"/>
      <c r="N73" s="32">
        <f t="shared" si="5"/>
        <v>0</v>
      </c>
      <c r="O73" s="23"/>
      <c r="P73" s="134"/>
      <c r="Q73" s="69"/>
    </row>
    <row r="74" spans="1:17" ht="20.399999999999999" customHeight="1" x14ac:dyDescent="0.35">
      <c r="A74" s="10" t="s">
        <v>703</v>
      </c>
      <c r="B74" s="9"/>
      <c r="C74" s="119"/>
      <c r="D74" s="10"/>
      <c r="E74" s="33"/>
      <c r="F74" s="23"/>
      <c r="G74" s="23"/>
      <c r="H74" s="23"/>
      <c r="I74" s="23"/>
      <c r="J74" s="20"/>
      <c r="K74" s="34"/>
      <c r="L74" s="135">
        <f t="shared" si="4"/>
        <v>0</v>
      </c>
      <c r="M74" s="34"/>
      <c r="N74" s="32">
        <f t="shared" si="5"/>
        <v>0</v>
      </c>
      <c r="O74" s="23"/>
      <c r="P74" s="134"/>
      <c r="Q74" s="69"/>
    </row>
    <row r="75" spans="1:17" ht="20.399999999999999" customHeight="1" x14ac:dyDescent="0.35">
      <c r="A75" s="10" t="s">
        <v>704</v>
      </c>
      <c r="B75" s="9"/>
      <c r="C75" s="119"/>
      <c r="D75" s="10"/>
      <c r="E75" s="33"/>
      <c r="F75" s="23"/>
      <c r="G75" s="23"/>
      <c r="H75" s="23"/>
      <c r="I75" s="23"/>
      <c r="J75" s="20"/>
      <c r="K75" s="34"/>
      <c r="L75" s="135">
        <f t="shared" si="4"/>
        <v>0</v>
      </c>
      <c r="M75" s="34"/>
      <c r="N75" s="32">
        <f t="shared" si="5"/>
        <v>0</v>
      </c>
      <c r="O75" s="23"/>
      <c r="P75" s="134"/>
      <c r="Q75" s="69"/>
    </row>
    <row r="76" spans="1:17" ht="20.399999999999999" customHeight="1" x14ac:dyDescent="0.35">
      <c r="A76" s="10" t="s">
        <v>705</v>
      </c>
      <c r="B76" s="9"/>
      <c r="C76" s="119"/>
      <c r="D76" s="10"/>
      <c r="E76" s="33"/>
      <c r="F76" s="23"/>
      <c r="G76" s="23"/>
      <c r="H76" s="23"/>
      <c r="I76" s="23"/>
      <c r="J76" s="20"/>
      <c r="K76" s="34"/>
      <c r="L76" s="135">
        <f t="shared" si="4"/>
        <v>0</v>
      </c>
      <c r="M76" s="34"/>
      <c r="N76" s="32">
        <f t="shared" si="5"/>
        <v>0</v>
      </c>
      <c r="O76" s="23"/>
      <c r="P76" s="134"/>
      <c r="Q76" s="69"/>
    </row>
    <row r="77" spans="1:17" ht="20.399999999999999" customHeight="1" x14ac:dyDescent="0.35">
      <c r="A77" s="10" t="s">
        <v>706</v>
      </c>
      <c r="B77" s="9"/>
      <c r="C77" s="119"/>
      <c r="D77" s="10"/>
      <c r="E77" s="33"/>
      <c r="F77" s="23"/>
      <c r="G77" s="23"/>
      <c r="H77" s="23"/>
      <c r="I77" s="23"/>
      <c r="J77" s="20"/>
      <c r="K77" s="34"/>
      <c r="L77" s="135">
        <f t="shared" si="4"/>
        <v>0</v>
      </c>
      <c r="M77" s="34"/>
      <c r="N77" s="32">
        <f t="shared" si="5"/>
        <v>0</v>
      </c>
      <c r="O77" s="23"/>
      <c r="P77" s="134"/>
      <c r="Q77" s="69"/>
    </row>
    <row r="78" spans="1:17" ht="20.399999999999999" customHeight="1" x14ac:dyDescent="0.35">
      <c r="A78" s="10" t="s">
        <v>707</v>
      </c>
      <c r="B78" s="9"/>
      <c r="C78" s="119"/>
      <c r="D78" s="10"/>
      <c r="E78" s="33"/>
      <c r="F78" s="23"/>
      <c r="G78" s="23"/>
      <c r="H78" s="23"/>
      <c r="I78" s="23"/>
      <c r="J78" s="20"/>
      <c r="K78" s="34"/>
      <c r="L78" s="135">
        <f t="shared" si="4"/>
        <v>0</v>
      </c>
      <c r="M78" s="34"/>
      <c r="N78" s="32">
        <f t="shared" si="5"/>
        <v>0</v>
      </c>
      <c r="O78" s="23"/>
      <c r="P78" s="134"/>
      <c r="Q78" s="69"/>
    </row>
    <row r="79" spans="1:17" ht="20.399999999999999" customHeight="1" x14ac:dyDescent="0.35">
      <c r="A79" s="10" t="s">
        <v>708</v>
      </c>
      <c r="B79" s="9"/>
      <c r="C79" s="119"/>
      <c r="D79" s="10"/>
      <c r="E79" s="33"/>
      <c r="F79" s="23"/>
      <c r="G79" s="23"/>
      <c r="H79" s="23"/>
      <c r="I79" s="23"/>
      <c r="J79" s="20"/>
      <c r="K79" s="34"/>
      <c r="L79" s="135">
        <f t="shared" si="4"/>
        <v>0</v>
      </c>
      <c r="M79" s="34"/>
      <c r="N79" s="32">
        <f t="shared" si="5"/>
        <v>0</v>
      </c>
      <c r="O79" s="23"/>
      <c r="P79" s="134"/>
      <c r="Q79" s="69"/>
    </row>
    <row r="80" spans="1:17" ht="20.399999999999999" customHeight="1" x14ac:dyDescent="0.35">
      <c r="A80" s="10" t="s">
        <v>709</v>
      </c>
      <c r="B80" s="9"/>
      <c r="C80" s="119"/>
      <c r="D80" s="10"/>
      <c r="E80" s="33"/>
      <c r="F80" s="23"/>
      <c r="G80" s="23"/>
      <c r="H80" s="23"/>
      <c r="I80" s="23"/>
      <c r="J80" s="20"/>
      <c r="K80" s="34"/>
      <c r="L80" s="135">
        <f t="shared" si="4"/>
        <v>0</v>
      </c>
      <c r="M80" s="34"/>
      <c r="N80" s="32">
        <f t="shared" si="5"/>
        <v>0</v>
      </c>
      <c r="O80" s="23"/>
      <c r="P80" s="134"/>
      <c r="Q80" s="69"/>
    </row>
    <row r="81" spans="1:17" ht="20.399999999999999" customHeight="1" x14ac:dyDescent="0.35">
      <c r="A81" s="10" t="s">
        <v>710</v>
      </c>
      <c r="B81" s="9"/>
      <c r="C81" s="119"/>
      <c r="D81" s="10"/>
      <c r="E81" s="33"/>
      <c r="F81" s="23"/>
      <c r="G81" s="23"/>
      <c r="H81" s="23"/>
      <c r="I81" s="23"/>
      <c r="J81" s="20"/>
      <c r="K81" s="34"/>
      <c r="L81" s="135">
        <f t="shared" si="4"/>
        <v>0</v>
      </c>
      <c r="M81" s="34"/>
      <c r="N81" s="32">
        <f t="shared" si="5"/>
        <v>0</v>
      </c>
      <c r="O81" s="23"/>
      <c r="P81" s="134"/>
      <c r="Q81" s="69"/>
    </row>
    <row r="82" spans="1:17" ht="20.399999999999999" customHeight="1" x14ac:dyDescent="0.35">
      <c r="A82" s="10" t="s">
        <v>711</v>
      </c>
      <c r="B82" s="9"/>
      <c r="C82" s="119"/>
      <c r="D82" s="10"/>
      <c r="E82" s="33"/>
      <c r="F82" s="23"/>
      <c r="G82" s="23"/>
      <c r="H82" s="23"/>
      <c r="I82" s="23"/>
      <c r="J82" s="20"/>
      <c r="K82" s="34"/>
      <c r="L82" s="135">
        <f t="shared" si="4"/>
        <v>0</v>
      </c>
      <c r="M82" s="34"/>
      <c r="N82" s="32">
        <f t="shared" si="5"/>
        <v>0</v>
      </c>
      <c r="O82" s="23"/>
      <c r="P82" s="134"/>
      <c r="Q82" s="69"/>
    </row>
    <row r="83" spans="1:17" ht="20.399999999999999" customHeight="1" x14ac:dyDescent="0.35">
      <c r="A83" s="10" t="s">
        <v>712</v>
      </c>
      <c r="B83" s="9"/>
      <c r="C83" s="119"/>
      <c r="D83" s="10"/>
      <c r="E83" s="33"/>
      <c r="F83" s="23"/>
      <c r="G83" s="23"/>
      <c r="H83" s="23"/>
      <c r="I83" s="23"/>
      <c r="J83" s="20"/>
      <c r="K83" s="34"/>
      <c r="L83" s="135">
        <f t="shared" si="4"/>
        <v>0</v>
      </c>
      <c r="M83" s="34"/>
      <c r="N83" s="32">
        <f t="shared" si="5"/>
        <v>0</v>
      </c>
      <c r="O83" s="23"/>
      <c r="P83" s="134"/>
      <c r="Q83" s="69"/>
    </row>
    <row r="84" spans="1:17" ht="20.399999999999999" customHeight="1" x14ac:dyDescent="0.35">
      <c r="A84" s="10" t="s">
        <v>713</v>
      </c>
      <c r="B84" s="9"/>
      <c r="C84" s="119"/>
      <c r="D84" s="10"/>
      <c r="E84" s="33"/>
      <c r="F84" s="23"/>
      <c r="G84" s="23"/>
      <c r="H84" s="23"/>
      <c r="I84" s="23"/>
      <c r="J84" s="20"/>
      <c r="K84" s="34"/>
      <c r="L84" s="135">
        <f t="shared" si="4"/>
        <v>0</v>
      </c>
      <c r="M84" s="34"/>
      <c r="N84" s="32">
        <f t="shared" si="5"/>
        <v>0</v>
      </c>
      <c r="O84" s="23"/>
      <c r="P84" s="134"/>
      <c r="Q84" s="69"/>
    </row>
    <row r="85" spans="1:17" ht="20.399999999999999" customHeight="1" x14ac:dyDescent="0.35">
      <c r="A85" s="10" t="s">
        <v>714</v>
      </c>
      <c r="B85" s="9"/>
      <c r="C85" s="119"/>
      <c r="D85" s="10"/>
      <c r="E85" s="33"/>
      <c r="F85" s="23"/>
      <c r="G85" s="23"/>
      <c r="H85" s="23"/>
      <c r="I85" s="23"/>
      <c r="J85" s="20"/>
      <c r="K85" s="34"/>
      <c r="L85" s="135">
        <f t="shared" si="4"/>
        <v>0</v>
      </c>
      <c r="M85" s="34"/>
      <c r="N85" s="32">
        <f t="shared" si="5"/>
        <v>0</v>
      </c>
      <c r="O85" s="23"/>
      <c r="P85" s="134"/>
      <c r="Q85" s="69"/>
    </row>
    <row r="86" spans="1:17" ht="20.399999999999999" customHeight="1" x14ac:dyDescent="0.35">
      <c r="A86" s="10" t="s">
        <v>715</v>
      </c>
      <c r="B86" s="9"/>
      <c r="C86" s="119"/>
      <c r="D86" s="10"/>
      <c r="E86" s="33"/>
      <c r="F86" s="23"/>
      <c r="G86" s="23"/>
      <c r="H86" s="23"/>
      <c r="I86" s="23"/>
      <c r="J86" s="20"/>
      <c r="K86" s="34"/>
      <c r="L86" s="135">
        <f t="shared" si="4"/>
        <v>0</v>
      </c>
      <c r="M86" s="34"/>
      <c r="N86" s="32">
        <f t="shared" si="5"/>
        <v>0</v>
      </c>
      <c r="O86" s="23"/>
      <c r="P86" s="134"/>
      <c r="Q86" s="69"/>
    </row>
    <row r="87" spans="1:17" ht="20.399999999999999" customHeight="1" x14ac:dyDescent="0.35">
      <c r="A87" s="10" t="s">
        <v>716</v>
      </c>
      <c r="B87" s="9"/>
      <c r="C87" s="119"/>
      <c r="D87" s="10"/>
      <c r="E87" s="33"/>
      <c r="F87" s="23"/>
      <c r="G87" s="23"/>
      <c r="H87" s="23"/>
      <c r="I87" s="23"/>
      <c r="J87" s="20"/>
      <c r="K87" s="34"/>
      <c r="L87" s="135">
        <f t="shared" si="4"/>
        <v>0</v>
      </c>
      <c r="M87" s="34"/>
      <c r="N87" s="32">
        <f t="shared" si="5"/>
        <v>0</v>
      </c>
      <c r="O87" s="23"/>
      <c r="P87" s="134"/>
      <c r="Q87" s="69"/>
    </row>
    <row r="88" spans="1:17" ht="20.399999999999999" customHeight="1" x14ac:dyDescent="0.35">
      <c r="A88" s="10" t="s">
        <v>717</v>
      </c>
      <c r="B88" s="9"/>
      <c r="C88" s="119"/>
      <c r="D88" s="10"/>
      <c r="E88" s="33"/>
      <c r="F88" s="23"/>
      <c r="G88" s="23"/>
      <c r="H88" s="23"/>
      <c r="I88" s="23"/>
      <c r="J88" s="20"/>
      <c r="K88" s="34"/>
      <c r="L88" s="135">
        <f t="shared" si="4"/>
        <v>0</v>
      </c>
      <c r="M88" s="34"/>
      <c r="N88" s="32">
        <f t="shared" si="5"/>
        <v>0</v>
      </c>
      <c r="O88" s="23"/>
      <c r="P88" s="134"/>
      <c r="Q88" s="69"/>
    </row>
    <row r="89" spans="1:17" ht="20.399999999999999" customHeight="1" x14ac:dyDescent="0.35">
      <c r="A89" s="10" t="s">
        <v>718</v>
      </c>
      <c r="B89" s="9"/>
      <c r="C89" s="119"/>
      <c r="D89" s="10"/>
      <c r="E89" s="33"/>
      <c r="F89" s="23"/>
      <c r="G89" s="23"/>
      <c r="H89" s="23"/>
      <c r="I89" s="23"/>
      <c r="J89" s="20"/>
      <c r="K89" s="34"/>
      <c r="L89" s="135">
        <f t="shared" si="4"/>
        <v>0</v>
      </c>
      <c r="M89" s="34"/>
      <c r="N89" s="32">
        <f t="shared" si="5"/>
        <v>0</v>
      </c>
      <c r="O89" s="23"/>
      <c r="P89" s="134"/>
      <c r="Q89" s="69"/>
    </row>
    <row r="90" spans="1:17" ht="20.399999999999999" customHeight="1" x14ac:dyDescent="0.35">
      <c r="A90" s="10" t="s">
        <v>719</v>
      </c>
      <c r="B90" s="9"/>
      <c r="C90" s="119"/>
      <c r="D90" s="10"/>
      <c r="E90" s="33"/>
      <c r="F90" s="23"/>
      <c r="G90" s="23"/>
      <c r="H90" s="23"/>
      <c r="I90" s="23"/>
      <c r="J90" s="20"/>
      <c r="K90" s="34"/>
      <c r="L90" s="135">
        <f t="shared" si="4"/>
        <v>0</v>
      </c>
      <c r="M90" s="34"/>
      <c r="N90" s="32">
        <f t="shared" si="5"/>
        <v>0</v>
      </c>
      <c r="O90" s="23"/>
      <c r="P90" s="134"/>
      <c r="Q90" s="69"/>
    </row>
    <row r="91" spans="1:17" ht="20.399999999999999" customHeight="1" x14ac:dyDescent="0.35">
      <c r="A91" s="10" t="s">
        <v>720</v>
      </c>
      <c r="B91" s="9"/>
      <c r="C91" s="119"/>
      <c r="D91" s="10"/>
      <c r="E91" s="33"/>
      <c r="F91" s="23"/>
      <c r="G91" s="23"/>
      <c r="H91" s="23"/>
      <c r="I91" s="23"/>
      <c r="J91" s="20"/>
      <c r="K91" s="34"/>
      <c r="L91" s="135">
        <f t="shared" si="4"/>
        <v>0</v>
      </c>
      <c r="M91" s="34"/>
      <c r="N91" s="32">
        <f t="shared" si="5"/>
        <v>0</v>
      </c>
      <c r="O91" s="23"/>
      <c r="P91" s="134"/>
      <c r="Q91" s="69"/>
    </row>
    <row r="92" spans="1:17" ht="20.399999999999999" customHeight="1" x14ac:dyDescent="0.35">
      <c r="A92" s="10" t="s">
        <v>721</v>
      </c>
      <c r="B92" s="9"/>
      <c r="C92" s="119"/>
      <c r="D92" s="10"/>
      <c r="E92" s="33"/>
      <c r="F92" s="23"/>
      <c r="G92" s="23"/>
      <c r="H92" s="23"/>
      <c r="I92" s="23"/>
      <c r="J92" s="20"/>
      <c r="K92" s="34"/>
      <c r="L92" s="135">
        <f t="shared" si="4"/>
        <v>0</v>
      </c>
      <c r="M92" s="34"/>
      <c r="N92" s="32">
        <f t="shared" si="5"/>
        <v>0</v>
      </c>
      <c r="O92" s="23"/>
      <c r="P92" s="134"/>
      <c r="Q92" s="69"/>
    </row>
    <row r="93" spans="1:17" ht="20.399999999999999" customHeight="1" x14ac:dyDescent="0.35">
      <c r="A93" s="10" t="s">
        <v>722</v>
      </c>
      <c r="B93" s="9"/>
      <c r="C93" s="119"/>
      <c r="D93" s="10"/>
      <c r="E93" s="33"/>
      <c r="F93" s="23"/>
      <c r="G93" s="23"/>
      <c r="H93" s="23"/>
      <c r="I93" s="23"/>
      <c r="J93" s="20"/>
      <c r="K93" s="34"/>
      <c r="L93" s="135">
        <f t="shared" si="4"/>
        <v>0</v>
      </c>
      <c r="M93" s="34"/>
      <c r="N93" s="32">
        <f t="shared" si="5"/>
        <v>0</v>
      </c>
      <c r="O93" s="23"/>
      <c r="P93" s="134"/>
      <c r="Q93" s="69"/>
    </row>
    <row r="94" spans="1:17" ht="20.399999999999999" customHeight="1" x14ac:dyDescent="0.35">
      <c r="A94" s="10" t="s">
        <v>723</v>
      </c>
      <c r="B94" s="9"/>
      <c r="C94" s="119"/>
      <c r="D94" s="10"/>
      <c r="E94" s="33"/>
      <c r="F94" s="23"/>
      <c r="G94" s="23"/>
      <c r="H94" s="23"/>
      <c r="I94" s="23"/>
      <c r="J94" s="20"/>
      <c r="K94" s="34"/>
      <c r="L94" s="135">
        <f t="shared" si="4"/>
        <v>0</v>
      </c>
      <c r="M94" s="34"/>
      <c r="N94" s="32">
        <f t="shared" si="5"/>
        <v>0</v>
      </c>
      <c r="O94" s="23"/>
      <c r="P94" s="134"/>
      <c r="Q94" s="69"/>
    </row>
    <row r="95" spans="1:17" ht="20.399999999999999" customHeight="1" x14ac:dyDescent="0.35">
      <c r="A95" s="10" t="s">
        <v>724</v>
      </c>
      <c r="B95" s="9"/>
      <c r="C95" s="119"/>
      <c r="D95" s="10"/>
      <c r="E95" s="33"/>
      <c r="F95" s="23"/>
      <c r="G95" s="23"/>
      <c r="H95" s="23"/>
      <c r="I95" s="23"/>
      <c r="J95" s="20"/>
      <c r="K95" s="34"/>
      <c r="L95" s="135">
        <f t="shared" si="4"/>
        <v>0</v>
      </c>
      <c r="M95" s="34"/>
      <c r="N95" s="32">
        <f t="shared" si="5"/>
        <v>0</v>
      </c>
      <c r="O95" s="23"/>
      <c r="P95" s="134"/>
      <c r="Q95" s="69"/>
    </row>
    <row r="96" spans="1:17" ht="20.399999999999999" customHeight="1" x14ac:dyDescent="0.35">
      <c r="A96" s="10" t="s">
        <v>725</v>
      </c>
      <c r="B96" s="9"/>
      <c r="C96" s="119"/>
      <c r="D96" s="10"/>
      <c r="E96" s="33"/>
      <c r="F96" s="23"/>
      <c r="G96" s="23"/>
      <c r="H96" s="23"/>
      <c r="I96" s="23"/>
      <c r="J96" s="20"/>
      <c r="K96" s="34"/>
      <c r="L96" s="135">
        <f t="shared" si="4"/>
        <v>0</v>
      </c>
      <c r="M96" s="34"/>
      <c r="N96" s="32">
        <f t="shared" si="5"/>
        <v>0</v>
      </c>
      <c r="O96" s="23"/>
      <c r="P96" s="134"/>
      <c r="Q96" s="69"/>
    </row>
    <row r="97" spans="1:17" ht="20.399999999999999" customHeight="1" x14ac:dyDescent="0.35">
      <c r="A97" s="10" t="s">
        <v>726</v>
      </c>
      <c r="B97" s="9"/>
      <c r="C97" s="119"/>
      <c r="D97" s="10"/>
      <c r="E97" s="33"/>
      <c r="F97" s="23"/>
      <c r="G97" s="23"/>
      <c r="H97" s="23"/>
      <c r="I97" s="23"/>
      <c r="J97" s="20"/>
      <c r="K97" s="34"/>
      <c r="L97" s="135">
        <f t="shared" si="4"/>
        <v>0</v>
      </c>
      <c r="M97" s="34"/>
      <c r="N97" s="32">
        <f t="shared" si="5"/>
        <v>0</v>
      </c>
      <c r="O97" s="23"/>
      <c r="P97" s="134"/>
      <c r="Q97" s="69"/>
    </row>
    <row r="98" spans="1:17" ht="20.399999999999999" customHeight="1" x14ac:dyDescent="0.35">
      <c r="A98" s="10" t="s">
        <v>727</v>
      </c>
      <c r="B98" s="9"/>
      <c r="C98" s="119"/>
      <c r="D98" s="10"/>
      <c r="E98" s="33"/>
      <c r="F98" s="23"/>
      <c r="G98" s="23"/>
      <c r="H98" s="23"/>
      <c r="I98" s="23"/>
      <c r="J98" s="20"/>
      <c r="K98" s="34"/>
      <c r="L98" s="135">
        <f t="shared" si="4"/>
        <v>0</v>
      </c>
      <c r="M98" s="34"/>
      <c r="N98" s="32">
        <f t="shared" si="5"/>
        <v>0</v>
      </c>
      <c r="O98" s="23"/>
      <c r="P98" s="134"/>
      <c r="Q98" s="69"/>
    </row>
    <row r="99" spans="1:17" ht="20.399999999999999" customHeight="1" x14ac:dyDescent="0.35">
      <c r="A99" s="10" t="s">
        <v>728</v>
      </c>
      <c r="B99" s="9"/>
      <c r="C99" s="119"/>
      <c r="D99" s="10"/>
      <c r="E99" s="33"/>
      <c r="F99" s="23"/>
      <c r="G99" s="23"/>
      <c r="H99" s="23"/>
      <c r="I99" s="23"/>
      <c r="J99" s="20"/>
      <c r="K99" s="34"/>
      <c r="L99" s="135">
        <f t="shared" si="4"/>
        <v>0</v>
      </c>
      <c r="M99" s="34"/>
      <c r="N99" s="32">
        <f t="shared" si="5"/>
        <v>0</v>
      </c>
      <c r="O99" s="23"/>
      <c r="P99" s="134"/>
      <c r="Q99" s="69"/>
    </row>
    <row r="100" spans="1:17" ht="20.399999999999999" customHeight="1" x14ac:dyDescent="0.35">
      <c r="A100" s="10" t="s">
        <v>729</v>
      </c>
      <c r="B100" s="9"/>
      <c r="C100" s="119"/>
      <c r="D100" s="10"/>
      <c r="E100" s="33"/>
      <c r="F100" s="23"/>
      <c r="G100" s="23"/>
      <c r="H100" s="23"/>
      <c r="I100" s="23"/>
      <c r="J100" s="20"/>
      <c r="K100" s="34"/>
      <c r="L100" s="135">
        <f t="shared" si="4"/>
        <v>0</v>
      </c>
      <c r="M100" s="34"/>
      <c r="N100" s="32">
        <f t="shared" si="5"/>
        <v>0</v>
      </c>
      <c r="O100" s="23"/>
      <c r="P100" s="134"/>
      <c r="Q100" s="69"/>
    </row>
    <row r="101" spans="1:17" ht="20.399999999999999" customHeight="1" x14ac:dyDescent="0.35">
      <c r="A101" s="10" t="s">
        <v>730</v>
      </c>
      <c r="B101" s="9"/>
      <c r="C101" s="119"/>
      <c r="D101" s="10"/>
      <c r="E101" s="33"/>
      <c r="F101" s="23"/>
      <c r="G101" s="23"/>
      <c r="H101" s="23"/>
      <c r="I101" s="23"/>
      <c r="J101" s="20"/>
      <c r="K101" s="34"/>
      <c r="L101" s="135">
        <f t="shared" si="4"/>
        <v>0</v>
      </c>
      <c r="M101" s="34"/>
      <c r="N101" s="32">
        <f t="shared" si="5"/>
        <v>0</v>
      </c>
      <c r="O101" s="23"/>
      <c r="P101" s="134"/>
      <c r="Q101" s="69"/>
    </row>
    <row r="102" spans="1:17" ht="20.399999999999999" customHeight="1" x14ac:dyDescent="0.35">
      <c r="A102" s="10" t="s">
        <v>731</v>
      </c>
      <c r="B102" s="9"/>
      <c r="C102" s="119"/>
      <c r="D102" s="10"/>
      <c r="E102" s="33"/>
      <c r="F102" s="23"/>
      <c r="G102" s="23"/>
      <c r="H102" s="23"/>
      <c r="I102" s="23"/>
      <c r="J102" s="20"/>
      <c r="K102" s="34"/>
      <c r="L102" s="135">
        <f t="shared" si="4"/>
        <v>0</v>
      </c>
      <c r="M102" s="34"/>
      <c r="N102" s="32">
        <f t="shared" si="5"/>
        <v>0</v>
      </c>
      <c r="O102" s="23"/>
      <c r="P102" s="134"/>
      <c r="Q102" s="69"/>
    </row>
    <row r="103" spans="1:17" ht="20.399999999999999" customHeight="1" x14ac:dyDescent="0.35">
      <c r="A103" s="10" t="s">
        <v>732</v>
      </c>
      <c r="B103" s="9"/>
      <c r="C103" s="119"/>
      <c r="D103" s="10"/>
      <c r="E103" s="33"/>
      <c r="F103" s="23"/>
      <c r="G103" s="23"/>
      <c r="H103" s="23"/>
      <c r="I103" s="23"/>
      <c r="J103" s="20"/>
      <c r="K103" s="34"/>
      <c r="L103" s="135">
        <f t="shared" si="4"/>
        <v>0</v>
      </c>
      <c r="M103" s="34"/>
      <c r="N103" s="32">
        <f t="shared" si="5"/>
        <v>0</v>
      </c>
      <c r="O103" s="23"/>
      <c r="P103" s="134"/>
      <c r="Q103" s="69"/>
    </row>
    <row r="104" spans="1:17" ht="20.399999999999999" customHeight="1" x14ac:dyDescent="0.35">
      <c r="A104" s="10" t="s">
        <v>733</v>
      </c>
      <c r="B104" s="9"/>
      <c r="C104" s="119"/>
      <c r="D104" s="10"/>
      <c r="E104" s="33"/>
      <c r="F104" s="23"/>
      <c r="G104" s="23"/>
      <c r="H104" s="23"/>
      <c r="I104" s="23"/>
      <c r="J104" s="20"/>
      <c r="K104" s="34"/>
      <c r="L104" s="135">
        <f t="shared" si="4"/>
        <v>0</v>
      </c>
      <c r="M104" s="34"/>
      <c r="N104" s="32">
        <f t="shared" si="5"/>
        <v>0</v>
      </c>
      <c r="O104" s="23"/>
      <c r="P104" s="134"/>
      <c r="Q104" s="69"/>
    </row>
    <row r="105" spans="1:17" ht="20.399999999999999" customHeight="1" x14ac:dyDescent="0.35">
      <c r="A105" s="10" t="s">
        <v>734</v>
      </c>
      <c r="B105" s="9"/>
      <c r="C105" s="119"/>
      <c r="D105" s="10"/>
      <c r="E105" s="33"/>
      <c r="F105" s="23"/>
      <c r="G105" s="23"/>
      <c r="H105" s="23"/>
      <c r="I105" s="23"/>
      <c r="J105" s="20"/>
      <c r="K105" s="34"/>
      <c r="L105" s="135">
        <f t="shared" si="4"/>
        <v>0</v>
      </c>
      <c r="M105" s="34"/>
      <c r="N105" s="32">
        <f t="shared" si="5"/>
        <v>0</v>
      </c>
      <c r="O105" s="23"/>
      <c r="P105" s="134"/>
      <c r="Q105" s="69"/>
    </row>
    <row r="106" spans="1:17" ht="20.399999999999999" customHeight="1" x14ac:dyDescent="0.35">
      <c r="A106" s="10" t="s">
        <v>735</v>
      </c>
      <c r="B106" s="9"/>
      <c r="C106" s="119"/>
      <c r="D106" s="10"/>
      <c r="E106" s="33"/>
      <c r="F106" s="23"/>
      <c r="G106" s="23"/>
      <c r="H106" s="23"/>
      <c r="I106" s="23"/>
      <c r="J106" s="20"/>
      <c r="K106" s="34"/>
      <c r="L106" s="135">
        <f t="shared" si="4"/>
        <v>0</v>
      </c>
      <c r="M106" s="34"/>
      <c r="N106" s="32">
        <f t="shared" si="5"/>
        <v>0</v>
      </c>
      <c r="O106" s="23"/>
      <c r="P106" s="134"/>
      <c r="Q106" s="69"/>
    </row>
    <row r="107" spans="1:17" ht="20.399999999999999" customHeight="1" x14ac:dyDescent="0.35">
      <c r="A107" s="10" t="s">
        <v>736</v>
      </c>
      <c r="B107" s="9"/>
      <c r="C107" s="119"/>
      <c r="D107" s="10"/>
      <c r="E107" s="33"/>
      <c r="F107" s="23"/>
      <c r="G107" s="23"/>
      <c r="H107" s="23"/>
      <c r="I107" s="23"/>
      <c r="J107" s="20"/>
      <c r="K107" s="34"/>
      <c r="L107" s="135">
        <f t="shared" si="4"/>
        <v>0</v>
      </c>
      <c r="M107" s="34"/>
      <c r="N107" s="32">
        <f t="shared" si="5"/>
        <v>0</v>
      </c>
      <c r="O107" s="23"/>
      <c r="P107" s="134"/>
      <c r="Q107" s="69"/>
    </row>
    <row r="108" spans="1:17" x14ac:dyDescent="0.35">
      <c r="N108" s="29">
        <f>SUM(N8:N107)</f>
        <v>0</v>
      </c>
    </row>
  </sheetData>
  <sheetProtection algorithmName="SHA-512" hashValue="jKhvEKqvQ3AcZFkmlOWLvgJnudwdBcMrbZZ1Q2sZE8mkndtpsEnUs+pD35KicICAMjpsnj/qkcNDud1tPZ+v2g==" saltValue="rBi8F99BH3/2wU7RpztuCw==" spinCount="100000" sheet="1" objects="1" scenarios="1" formatRows="0"/>
  <mergeCells count="2">
    <mergeCell ref="A4:O4"/>
    <mergeCell ref="A2:O2"/>
  </mergeCells>
  <phoneticPr fontId="4" type="noConversion"/>
  <dataValidations count="2">
    <dataValidation type="list" allowBlank="1" showInputMessage="1" showErrorMessage="1" sqref="I8:I107" xr:uid="{574E288D-0FF0-4591-A770-28BFCE0D6537}">
      <formula1>"Doelstelling 1: hardware"</formula1>
    </dataValidation>
    <dataValidation type="list" allowBlank="1" showInputMessage="1" showErrorMessage="1" sqref="H8:H107" xr:uid="{8728ECB3-6013-4889-B7B2-06E63D1F1618}">
      <formula1>"Ja,Nee"</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603BCBF-1420-45FA-BEAF-64B8A6FCE440}">
          <x14:formula1>
            <xm:f>Identificatiegegevens!$B$14:$B$38</xm:f>
          </x14:formula1>
          <xm:sqref>B8:B107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F176D-EF00-4227-BB96-B3F3D837FEE3}">
  <dimension ref="A1:N38"/>
  <sheetViews>
    <sheetView zoomScale="80" zoomScaleNormal="80" workbookViewId="0">
      <pane xSplit="1" ySplit="7" topLeftCell="B8" activePane="bottomRight" state="frozen"/>
      <selection pane="topRight" activeCell="B1" sqref="B1"/>
      <selection pane="bottomLeft" activeCell="A8" sqref="A8"/>
      <selection pane="bottomRight" activeCell="A4" sqref="A4:J4"/>
    </sheetView>
  </sheetViews>
  <sheetFormatPr defaultColWidth="8.90625" defaultRowHeight="14.5" outlineLevelRow="1" outlineLevelCol="1" x14ac:dyDescent="0.35"/>
  <cols>
    <col min="1" max="1" width="11.1796875" customWidth="1"/>
    <col min="2" max="2" width="12.90625" customWidth="1"/>
    <col min="3" max="3" width="35.453125" customWidth="1"/>
    <col min="4" max="7" width="17.6328125" customWidth="1"/>
    <col min="8" max="8" width="20.81640625" customWidth="1"/>
    <col min="9" max="9" width="17.54296875" customWidth="1"/>
    <col min="10" max="10" width="39.08984375" customWidth="1"/>
    <col min="11" max="11" width="11.6328125" hidden="1" customWidth="1" outlineLevel="1"/>
    <col min="12" max="12" width="26.54296875" hidden="1" customWidth="1" outlineLevel="1"/>
    <col min="13" max="13" width="8.90625" collapsed="1"/>
  </cols>
  <sheetData>
    <row r="1" spans="1:12" hidden="1" outlineLevel="1" x14ac:dyDescent="0.35"/>
    <row r="2" spans="1:12" ht="21" hidden="1" outlineLevel="1" x14ac:dyDescent="0.35">
      <c r="A2" s="155" t="s">
        <v>20</v>
      </c>
      <c r="B2" s="155"/>
      <c r="C2" s="155"/>
      <c r="D2" s="155"/>
      <c r="E2" s="155"/>
      <c r="F2" s="155"/>
      <c r="G2" s="155"/>
      <c r="H2" s="155"/>
      <c r="I2" s="155"/>
      <c r="J2" s="155"/>
    </row>
    <row r="3" spans="1:12" hidden="1" outlineLevel="1" x14ac:dyDescent="0.35"/>
    <row r="4" spans="1:12" ht="91.25" hidden="1" customHeight="1" outlineLevel="1" x14ac:dyDescent="0.45">
      <c r="A4" s="161" t="s">
        <v>19</v>
      </c>
      <c r="B4" s="162"/>
      <c r="C4" s="162"/>
      <c r="D4" s="162"/>
      <c r="E4" s="162"/>
      <c r="F4" s="162"/>
      <c r="G4" s="162"/>
      <c r="H4" s="162"/>
      <c r="I4" s="162"/>
      <c r="J4" s="162"/>
    </row>
    <row r="5" spans="1:12" hidden="1" outlineLevel="1" x14ac:dyDescent="0.35"/>
    <row r="6" spans="1:12" ht="20.399999999999999" hidden="1" customHeight="1" outlineLevel="1" thickBot="1" x14ac:dyDescent="0.4">
      <c r="I6" s="31">
        <f>I38</f>
        <v>0</v>
      </c>
      <c r="K6" s="31">
        <f>SUM(Tabel6[Aanvaarde ontvangsten])</f>
        <v>0</v>
      </c>
    </row>
    <row r="7" spans="1:12" s="97" customFormat="1" ht="46.5" collapsed="1" x14ac:dyDescent="0.35">
      <c r="A7" s="91" t="s">
        <v>57</v>
      </c>
      <c r="B7" s="91" t="s">
        <v>7</v>
      </c>
      <c r="C7" s="91" t="s">
        <v>644</v>
      </c>
      <c r="D7" s="91" t="s">
        <v>643</v>
      </c>
      <c r="E7" s="91" t="s">
        <v>45</v>
      </c>
      <c r="F7" s="94" t="s">
        <v>0</v>
      </c>
      <c r="G7" s="91" t="s">
        <v>666</v>
      </c>
      <c r="H7" s="91" t="s">
        <v>18</v>
      </c>
      <c r="I7" s="91" t="s">
        <v>47</v>
      </c>
      <c r="J7" s="93" t="s">
        <v>46</v>
      </c>
      <c r="K7" s="95" t="s">
        <v>649</v>
      </c>
      <c r="L7" s="96" t="s">
        <v>648</v>
      </c>
    </row>
    <row r="8" spans="1:12" ht="20" customHeight="1" x14ac:dyDescent="0.35">
      <c r="A8" s="10" t="s">
        <v>611</v>
      </c>
      <c r="B8" s="9"/>
      <c r="C8" s="119"/>
      <c r="D8" s="10"/>
      <c r="E8" s="33"/>
      <c r="F8" s="9"/>
      <c r="G8" s="33"/>
      <c r="H8" s="33"/>
      <c r="I8" s="121"/>
      <c r="J8" s="23"/>
      <c r="K8" s="79"/>
      <c r="L8" s="64"/>
    </row>
    <row r="9" spans="1:12" ht="20" customHeight="1" x14ac:dyDescent="0.35">
      <c r="A9" s="10" t="s">
        <v>612</v>
      </c>
      <c r="B9" s="9"/>
      <c r="C9" s="119"/>
      <c r="D9" s="10"/>
      <c r="E9" s="33"/>
      <c r="F9" s="9"/>
      <c r="G9" s="33"/>
      <c r="H9" s="33"/>
      <c r="I9" s="122"/>
      <c r="J9" s="23"/>
      <c r="K9" s="79"/>
      <c r="L9" s="64"/>
    </row>
    <row r="10" spans="1:12" ht="20" customHeight="1" x14ac:dyDescent="0.35">
      <c r="A10" s="10" t="s">
        <v>613</v>
      </c>
      <c r="B10" s="9"/>
      <c r="C10" s="119"/>
      <c r="D10" s="10"/>
      <c r="E10" s="33"/>
      <c r="F10" s="9"/>
      <c r="G10" s="33"/>
      <c r="H10" s="33"/>
      <c r="I10" s="121"/>
      <c r="J10" s="23"/>
      <c r="K10" s="79"/>
      <c r="L10" s="64"/>
    </row>
    <row r="11" spans="1:12" ht="20" customHeight="1" x14ac:dyDescent="0.35">
      <c r="A11" s="10" t="s">
        <v>614</v>
      </c>
      <c r="B11" s="9"/>
      <c r="C11" s="119"/>
      <c r="D11" s="10"/>
      <c r="E11" s="33"/>
      <c r="F11" s="9"/>
      <c r="G11" s="33"/>
      <c r="H11" s="33"/>
      <c r="I11" s="122"/>
      <c r="J11" s="23"/>
      <c r="K11" s="79"/>
      <c r="L11" s="64"/>
    </row>
    <row r="12" spans="1:12" ht="20" customHeight="1" x14ac:dyDescent="0.35">
      <c r="A12" s="10" t="s">
        <v>615</v>
      </c>
      <c r="B12" s="9"/>
      <c r="C12" s="119"/>
      <c r="D12" s="10"/>
      <c r="E12" s="33"/>
      <c r="F12" s="9"/>
      <c r="G12" s="33"/>
      <c r="H12" s="33"/>
      <c r="I12" s="121"/>
      <c r="J12" s="23"/>
      <c r="K12" s="79"/>
      <c r="L12" s="64"/>
    </row>
    <row r="13" spans="1:12" ht="20" customHeight="1" x14ac:dyDescent="0.35">
      <c r="A13" s="10" t="s">
        <v>616</v>
      </c>
      <c r="B13" s="9"/>
      <c r="C13" s="119"/>
      <c r="D13" s="10"/>
      <c r="E13" s="33"/>
      <c r="F13" s="9"/>
      <c r="G13" s="33"/>
      <c r="H13" s="33"/>
      <c r="I13" s="122"/>
      <c r="J13" s="23"/>
      <c r="K13" s="79"/>
      <c r="L13" s="64"/>
    </row>
    <row r="14" spans="1:12" ht="20" customHeight="1" x14ac:dyDescent="0.35">
      <c r="A14" s="10" t="s">
        <v>617</v>
      </c>
      <c r="B14" s="9"/>
      <c r="C14" s="119"/>
      <c r="D14" s="10"/>
      <c r="E14" s="33"/>
      <c r="F14" s="9"/>
      <c r="G14" s="33"/>
      <c r="H14" s="33"/>
      <c r="I14" s="121"/>
      <c r="J14" s="23"/>
      <c r="K14" s="79"/>
      <c r="L14" s="64"/>
    </row>
    <row r="15" spans="1:12" ht="20" customHeight="1" x14ac:dyDescent="0.35">
      <c r="A15" s="10" t="s">
        <v>618</v>
      </c>
      <c r="B15" s="9"/>
      <c r="C15" s="119"/>
      <c r="D15" s="10"/>
      <c r="E15" s="33"/>
      <c r="F15" s="9"/>
      <c r="G15" s="33"/>
      <c r="H15" s="33"/>
      <c r="I15" s="122"/>
      <c r="J15" s="23"/>
      <c r="K15" s="79"/>
      <c r="L15" s="64"/>
    </row>
    <row r="16" spans="1:12" ht="20" customHeight="1" x14ac:dyDescent="0.35">
      <c r="A16" s="10" t="s">
        <v>619</v>
      </c>
      <c r="B16" s="9"/>
      <c r="C16" s="119"/>
      <c r="D16" s="10"/>
      <c r="E16" s="33"/>
      <c r="F16" s="9"/>
      <c r="G16" s="33"/>
      <c r="H16" s="33"/>
      <c r="I16" s="121"/>
      <c r="J16" s="23"/>
      <c r="K16" s="79"/>
      <c r="L16" s="64"/>
    </row>
    <row r="17" spans="1:14" ht="20" customHeight="1" x14ac:dyDescent="0.35">
      <c r="A17" s="10" t="s">
        <v>620</v>
      </c>
      <c r="B17" s="9"/>
      <c r="C17" s="119"/>
      <c r="D17" s="10"/>
      <c r="E17" s="33"/>
      <c r="F17" s="9"/>
      <c r="G17" s="33"/>
      <c r="H17" s="33"/>
      <c r="I17" s="122"/>
      <c r="J17" s="23"/>
      <c r="K17" s="79"/>
      <c r="L17" s="64"/>
      <c r="N17" t="s">
        <v>650</v>
      </c>
    </row>
    <row r="18" spans="1:14" ht="20" customHeight="1" x14ac:dyDescent="0.35">
      <c r="A18" s="10" t="s">
        <v>621</v>
      </c>
      <c r="B18" s="9"/>
      <c r="C18" s="119"/>
      <c r="D18" s="10"/>
      <c r="E18" s="33"/>
      <c r="F18" s="9"/>
      <c r="G18" s="33"/>
      <c r="H18" s="33"/>
      <c r="I18" s="121"/>
      <c r="J18" s="23"/>
      <c r="K18" s="79"/>
      <c r="L18" s="64"/>
    </row>
    <row r="19" spans="1:14" ht="20" customHeight="1" x14ac:dyDescent="0.35">
      <c r="A19" s="10" t="s">
        <v>622</v>
      </c>
      <c r="B19" s="9"/>
      <c r="C19" s="119"/>
      <c r="D19" s="10"/>
      <c r="E19" s="33"/>
      <c r="F19" s="9"/>
      <c r="G19" s="33"/>
      <c r="H19" s="33"/>
      <c r="I19" s="122"/>
      <c r="J19" s="23"/>
      <c r="K19" s="79"/>
      <c r="L19" s="64"/>
    </row>
    <row r="20" spans="1:14" ht="20" customHeight="1" x14ac:dyDescent="0.35">
      <c r="A20" s="10" t="s">
        <v>623</v>
      </c>
      <c r="B20" s="9"/>
      <c r="C20" s="119"/>
      <c r="D20" s="10"/>
      <c r="E20" s="33"/>
      <c r="F20" s="9"/>
      <c r="G20" s="33"/>
      <c r="H20" s="33"/>
      <c r="I20" s="121"/>
      <c r="J20" s="23"/>
      <c r="K20" s="79"/>
      <c r="L20" s="64"/>
    </row>
    <row r="21" spans="1:14" ht="20" customHeight="1" x14ac:dyDescent="0.35">
      <c r="A21" s="10" t="s">
        <v>624</v>
      </c>
      <c r="B21" s="9"/>
      <c r="C21" s="119"/>
      <c r="D21" s="10"/>
      <c r="E21" s="33"/>
      <c r="F21" s="9"/>
      <c r="G21" s="33"/>
      <c r="H21" s="33"/>
      <c r="I21" s="122"/>
      <c r="J21" s="23"/>
      <c r="K21" s="79"/>
      <c r="L21" s="64"/>
    </row>
    <row r="22" spans="1:14" ht="20" customHeight="1" x14ac:dyDescent="0.35">
      <c r="A22" s="10" t="s">
        <v>625</v>
      </c>
      <c r="B22" s="9"/>
      <c r="C22" s="119"/>
      <c r="D22" s="10"/>
      <c r="E22" s="33"/>
      <c r="F22" s="9"/>
      <c r="G22" s="33"/>
      <c r="H22" s="33"/>
      <c r="I22" s="121"/>
      <c r="J22" s="23"/>
      <c r="K22" s="79"/>
      <c r="L22" s="64"/>
    </row>
    <row r="23" spans="1:14" ht="20" customHeight="1" x14ac:dyDescent="0.35">
      <c r="A23" s="10" t="s">
        <v>626</v>
      </c>
      <c r="B23" s="9"/>
      <c r="C23" s="119"/>
      <c r="D23" s="10"/>
      <c r="E23" s="33"/>
      <c r="F23" s="9"/>
      <c r="G23" s="33"/>
      <c r="H23" s="33"/>
      <c r="I23" s="122"/>
      <c r="J23" s="23"/>
      <c r="K23" s="79"/>
      <c r="L23" s="64"/>
    </row>
    <row r="24" spans="1:14" ht="20" customHeight="1" x14ac:dyDescent="0.35">
      <c r="A24" s="10" t="s">
        <v>627</v>
      </c>
      <c r="B24" s="9"/>
      <c r="C24" s="119"/>
      <c r="D24" s="10"/>
      <c r="E24" s="33"/>
      <c r="F24" s="9"/>
      <c r="G24" s="33"/>
      <c r="H24" s="33"/>
      <c r="I24" s="121"/>
      <c r="J24" s="23"/>
      <c r="K24" s="79"/>
      <c r="L24" s="64"/>
    </row>
    <row r="25" spans="1:14" ht="20" customHeight="1" x14ac:dyDescent="0.35">
      <c r="A25" s="10" t="s">
        <v>628</v>
      </c>
      <c r="B25" s="9"/>
      <c r="C25" s="119"/>
      <c r="D25" s="10"/>
      <c r="E25" s="33"/>
      <c r="F25" s="9"/>
      <c r="G25" s="33"/>
      <c r="H25" s="33"/>
      <c r="I25" s="122"/>
      <c r="J25" s="23"/>
      <c r="K25" s="79"/>
      <c r="L25" s="64"/>
    </row>
    <row r="26" spans="1:14" ht="20" customHeight="1" x14ac:dyDescent="0.35">
      <c r="A26" s="10" t="s">
        <v>629</v>
      </c>
      <c r="B26" s="9"/>
      <c r="C26" s="119"/>
      <c r="D26" s="10"/>
      <c r="E26" s="33"/>
      <c r="F26" s="9"/>
      <c r="G26" s="33"/>
      <c r="H26" s="33"/>
      <c r="I26" s="121"/>
      <c r="J26" s="23"/>
      <c r="K26" s="79"/>
      <c r="L26" s="64"/>
    </row>
    <row r="27" spans="1:14" ht="20" customHeight="1" x14ac:dyDescent="0.35">
      <c r="A27" s="10" t="s">
        <v>630</v>
      </c>
      <c r="B27" s="9"/>
      <c r="C27" s="119"/>
      <c r="D27" s="10"/>
      <c r="E27" s="33"/>
      <c r="F27" s="9"/>
      <c r="G27" s="33"/>
      <c r="H27" s="33"/>
      <c r="I27" s="122"/>
      <c r="J27" s="23"/>
      <c r="K27" s="79"/>
      <c r="L27" s="64"/>
    </row>
    <row r="28" spans="1:14" ht="20" customHeight="1" x14ac:dyDescent="0.35">
      <c r="A28" s="10" t="s">
        <v>631</v>
      </c>
      <c r="B28" s="9"/>
      <c r="C28" s="119"/>
      <c r="D28" s="10"/>
      <c r="E28" s="33"/>
      <c r="F28" s="9"/>
      <c r="G28" s="33"/>
      <c r="H28" s="33"/>
      <c r="I28" s="121"/>
      <c r="J28" s="23"/>
      <c r="K28" s="79"/>
      <c r="L28" s="64"/>
    </row>
    <row r="29" spans="1:14" ht="20" customHeight="1" x14ac:dyDescent="0.35">
      <c r="A29" s="10" t="s">
        <v>632</v>
      </c>
      <c r="B29" s="9"/>
      <c r="C29" s="119"/>
      <c r="D29" s="10"/>
      <c r="E29" s="33"/>
      <c r="F29" s="9"/>
      <c r="G29" s="33"/>
      <c r="H29" s="33"/>
      <c r="I29" s="122"/>
      <c r="J29" s="23"/>
      <c r="K29" s="79"/>
      <c r="L29" s="64"/>
    </row>
    <row r="30" spans="1:14" ht="20" customHeight="1" x14ac:dyDescent="0.35">
      <c r="A30" s="10" t="s">
        <v>633</v>
      </c>
      <c r="B30" s="9"/>
      <c r="C30" s="119"/>
      <c r="D30" s="10"/>
      <c r="E30" s="33"/>
      <c r="F30" s="9"/>
      <c r="G30" s="33"/>
      <c r="H30" s="33"/>
      <c r="I30" s="121"/>
      <c r="J30" s="23"/>
      <c r="K30" s="79"/>
      <c r="L30" s="64"/>
    </row>
    <row r="31" spans="1:14" ht="20" customHeight="1" x14ac:dyDescent="0.35">
      <c r="A31" s="10" t="s">
        <v>634</v>
      </c>
      <c r="B31" s="9"/>
      <c r="C31" s="119"/>
      <c r="D31" s="10"/>
      <c r="E31" s="33"/>
      <c r="F31" s="9"/>
      <c r="G31" s="33"/>
      <c r="H31" s="33"/>
      <c r="I31" s="122"/>
      <c r="J31" s="23"/>
      <c r="K31" s="79"/>
      <c r="L31" s="64"/>
    </row>
    <row r="32" spans="1:14" ht="20" customHeight="1" x14ac:dyDescent="0.35">
      <c r="A32" s="10" t="s">
        <v>635</v>
      </c>
      <c r="B32" s="9"/>
      <c r="C32" s="119"/>
      <c r="D32" s="10"/>
      <c r="E32" s="33"/>
      <c r="F32" s="9"/>
      <c r="G32" s="33"/>
      <c r="H32" s="33"/>
      <c r="I32" s="121"/>
      <c r="J32" s="23"/>
      <c r="K32" s="79"/>
      <c r="L32" s="64"/>
    </row>
    <row r="33" spans="1:12" ht="20" customHeight="1" x14ac:dyDescent="0.35">
      <c r="A33" s="10" t="s">
        <v>636</v>
      </c>
      <c r="B33" s="9"/>
      <c r="C33" s="119"/>
      <c r="D33" s="10"/>
      <c r="E33" s="33"/>
      <c r="F33" s="9"/>
      <c r="G33" s="33"/>
      <c r="H33" s="33"/>
      <c r="I33" s="122"/>
      <c r="J33" s="23"/>
      <c r="K33" s="79"/>
      <c r="L33" s="64"/>
    </row>
    <row r="34" spans="1:12" ht="20" customHeight="1" x14ac:dyDescent="0.35">
      <c r="A34" s="10" t="s">
        <v>637</v>
      </c>
      <c r="B34" s="9"/>
      <c r="C34" s="119"/>
      <c r="D34" s="10"/>
      <c r="E34" s="33"/>
      <c r="F34" s="9"/>
      <c r="G34" s="33"/>
      <c r="H34" s="33"/>
      <c r="I34" s="121"/>
      <c r="J34" s="23"/>
      <c r="K34" s="79"/>
      <c r="L34" s="64"/>
    </row>
    <row r="35" spans="1:12" ht="20" customHeight="1" x14ac:dyDescent="0.35">
      <c r="A35" s="10" t="s">
        <v>638</v>
      </c>
      <c r="B35" s="9"/>
      <c r="C35" s="119"/>
      <c r="D35" s="10"/>
      <c r="E35" s="33"/>
      <c r="F35" s="9"/>
      <c r="G35" s="33"/>
      <c r="H35" s="33"/>
      <c r="I35" s="122"/>
      <c r="J35" s="23"/>
      <c r="K35" s="79"/>
      <c r="L35" s="64"/>
    </row>
    <row r="36" spans="1:12" ht="20" customHeight="1" x14ac:dyDescent="0.35">
      <c r="A36" s="10" t="s">
        <v>639</v>
      </c>
      <c r="B36" s="9"/>
      <c r="C36" s="119"/>
      <c r="D36" s="10"/>
      <c r="E36" s="33"/>
      <c r="F36" s="9"/>
      <c r="G36" s="33"/>
      <c r="H36" s="33"/>
      <c r="I36" s="121"/>
      <c r="J36" s="23"/>
      <c r="K36" s="79"/>
      <c r="L36" s="64"/>
    </row>
    <row r="37" spans="1:12" ht="20" customHeight="1" thickBot="1" x14ac:dyDescent="0.4">
      <c r="A37" s="36" t="s">
        <v>640</v>
      </c>
      <c r="B37" s="9"/>
      <c r="C37" s="120"/>
      <c r="D37" s="36"/>
      <c r="E37" s="50"/>
      <c r="F37" s="37"/>
      <c r="G37" s="50"/>
      <c r="H37" s="50"/>
      <c r="I37" s="122"/>
      <c r="J37" s="51"/>
      <c r="K37" s="79"/>
      <c r="L37" s="65"/>
    </row>
    <row r="38" spans="1:12" ht="20.399999999999999" customHeight="1" x14ac:dyDescent="0.35">
      <c r="I38" s="29">
        <f>SUM(I8:I37)</f>
        <v>0</v>
      </c>
    </row>
  </sheetData>
  <sheetProtection algorithmName="SHA-512" hashValue="CAV0nIGrmKv2tlt4nVL5i/ywHFhe7wIe1EhFwTxavLte2UK9BHRIDIaHDkX4A2O74525MJ1Glo38VnXTWXNM9A==" saltValue="Q4/F1PqPdaNdwjR2/QhI0w==" spinCount="100000" sheet="1" objects="1" scenarios="1" formatRows="0"/>
  <mergeCells count="2">
    <mergeCell ref="A4:J4"/>
    <mergeCell ref="A2:J2"/>
  </mergeCells>
  <phoneticPr fontId="4" type="noConversion"/>
  <dataValidations count="3">
    <dataValidation type="list" allowBlank="1" showInputMessage="1" showErrorMessage="1" sqref="H8:H37" xr:uid="{05E752A2-C210-4924-8703-50C3FF5A44F2}">
      <formula1>"Ja,Nee"</formula1>
    </dataValidation>
    <dataValidation type="list" allowBlank="1" showInputMessage="1" showErrorMessage="1" sqref="G8:G37" xr:uid="{67E914B7-0ED9-45AE-B292-BE55617A1683}">
      <formula1>"Opbrengsten,Private inbreng,Publiek: elders gevraagde of verkregen subsidies,Publiek: andere (specificeer nader)"</formula1>
    </dataValidation>
    <dataValidation type="list" allowBlank="1" showInputMessage="1" showErrorMessage="1" sqref="F8:F37" xr:uid="{31EFC8BB-D5FA-4648-8E84-3603E302EA67}">
      <formula1>"Doelstelling 1: hardware,Doelstelling 2: opleidingen,Doelstelling 3: essentiële diensten,Alle doelstellingen"</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A75E9CF-18E1-478A-B1E0-96CAE51509CE}">
          <x14:formula1>
            <xm:f>Identificatiegegevens!$B$14:$B$38</xm:f>
          </x14:formula1>
          <xm:sqref>B8:B37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C4D77-DDD1-492A-9382-65FFDDB6A0DF}">
  <sheetPr>
    <tabColor rgb="FF92D050"/>
  </sheetPr>
  <dimension ref="A1:K26"/>
  <sheetViews>
    <sheetView zoomScale="90" zoomScaleNormal="90" workbookViewId="0">
      <selection activeCell="L30" sqref="L30"/>
    </sheetView>
  </sheetViews>
  <sheetFormatPr defaultColWidth="26.6328125" defaultRowHeight="14.5" outlineLevelCol="1" x14ac:dyDescent="0.35"/>
  <cols>
    <col min="1" max="1" width="47.90625" bestFit="1" customWidth="1"/>
    <col min="4" max="4" width="36" hidden="1" customWidth="1" outlineLevel="1"/>
    <col min="5" max="9" width="26.6328125" hidden="1" customWidth="1" outlineLevel="1"/>
    <col min="10" max="10" width="26.6328125" collapsed="1"/>
  </cols>
  <sheetData>
    <row r="1" spans="1:11" ht="15" thickBot="1" x14ac:dyDescent="0.4"/>
    <row r="2" spans="1:11" ht="15" thickBot="1" x14ac:dyDescent="0.4">
      <c r="A2" s="165" t="s">
        <v>641</v>
      </c>
      <c r="B2" s="166"/>
      <c r="D2" s="163" t="s">
        <v>668</v>
      </c>
      <c r="E2" s="164"/>
    </row>
    <row r="4" spans="1:11" x14ac:dyDescent="0.35">
      <c r="A4" s="3" t="s">
        <v>37</v>
      </c>
      <c r="B4" s="3" t="s">
        <v>51</v>
      </c>
      <c r="D4" s="3" t="s">
        <v>669</v>
      </c>
      <c r="E4" s="3" t="s">
        <v>661</v>
      </c>
      <c r="K4" s="4"/>
    </row>
    <row r="5" spans="1:11" ht="20.399999999999999" customHeight="1" x14ac:dyDescent="0.35">
      <c r="A5" s="5" t="s">
        <v>38</v>
      </c>
      <c r="B5" s="104"/>
      <c r="D5" s="5"/>
      <c r="E5" s="5"/>
      <c r="K5" s="4"/>
    </row>
    <row r="6" spans="1:11" ht="20.399999999999999" customHeight="1" x14ac:dyDescent="0.35">
      <c r="A6" s="25" t="s">
        <v>13</v>
      </c>
      <c r="B6" s="105">
        <f>Loonkosten!S7</f>
        <v>0</v>
      </c>
      <c r="D6" s="71"/>
      <c r="E6" s="105">
        <f>Loonkosten!U7</f>
        <v>0</v>
      </c>
      <c r="K6" s="80"/>
    </row>
    <row r="7" spans="1:11" ht="20.399999999999999" customHeight="1" x14ac:dyDescent="0.35">
      <c r="A7" s="25" t="s">
        <v>48</v>
      </c>
      <c r="B7" s="106">
        <f>B6*15%</f>
        <v>0</v>
      </c>
      <c r="D7" s="106">
        <f>D6*15%</f>
        <v>0</v>
      </c>
      <c r="E7" s="106">
        <f>E6*15%</f>
        <v>0</v>
      </c>
      <c r="K7" s="81"/>
    </row>
    <row r="8" spans="1:11" ht="20.399999999999999" customHeight="1" x14ac:dyDescent="0.35">
      <c r="A8" s="25" t="s">
        <v>12</v>
      </c>
      <c r="B8" s="105">
        <f>Werkingskosten!L6</f>
        <v>0</v>
      </c>
      <c r="D8" s="71"/>
      <c r="E8" s="105">
        <f>Werkingskosten!N6</f>
        <v>0</v>
      </c>
      <c r="K8" s="81"/>
    </row>
    <row r="9" spans="1:11" ht="20.399999999999999" customHeight="1" x14ac:dyDescent="0.35">
      <c r="A9" s="25" t="s">
        <v>14</v>
      </c>
      <c r="B9" s="105">
        <f>'Externe prestaties'!L6</f>
        <v>0</v>
      </c>
      <c r="D9" s="71"/>
      <c r="E9" s="105">
        <f>'Externe prestaties'!N6</f>
        <v>0</v>
      </c>
      <c r="K9" s="81"/>
    </row>
    <row r="10" spans="1:11" ht="20.399999999999999" customHeight="1" x14ac:dyDescent="0.35">
      <c r="A10" s="25" t="s">
        <v>16</v>
      </c>
      <c r="B10" s="105">
        <f>Investeringskosten!N6</f>
        <v>0</v>
      </c>
      <c r="D10" s="71"/>
      <c r="E10" s="105">
        <f>Investeringskosten!P6</f>
        <v>0</v>
      </c>
      <c r="K10" s="81"/>
    </row>
    <row r="11" spans="1:11" ht="20.399999999999999" customHeight="1" x14ac:dyDescent="0.35">
      <c r="A11" s="6" t="s">
        <v>39</v>
      </c>
      <c r="B11" s="107">
        <f>SUM(B6:B10)</f>
        <v>0</v>
      </c>
      <c r="D11" s="107">
        <f>SUM(D6:D10)</f>
        <v>0</v>
      </c>
      <c r="E11" s="107">
        <f>SUM(E6:E10)</f>
        <v>0</v>
      </c>
      <c r="K11" s="81"/>
    </row>
    <row r="12" spans="1:11" ht="20.399999999999999" customHeight="1" x14ac:dyDescent="0.35">
      <c r="A12" s="6" t="s">
        <v>40</v>
      </c>
      <c r="B12" s="107">
        <f>Ontvangsten!I6</f>
        <v>0</v>
      </c>
      <c r="D12" s="72"/>
      <c r="E12" s="107">
        <f>Ontvangsten!K6</f>
        <v>0</v>
      </c>
      <c r="K12" s="81"/>
    </row>
    <row r="13" spans="1:11" ht="20.399999999999999" customHeight="1" x14ac:dyDescent="0.35">
      <c r="A13" s="6" t="s">
        <v>642</v>
      </c>
      <c r="B13" s="107">
        <f>B11-B12</f>
        <v>0</v>
      </c>
      <c r="D13" s="107">
        <f>D11-D12</f>
        <v>0</v>
      </c>
      <c r="E13" s="107">
        <f>E11-E12</f>
        <v>0</v>
      </c>
    </row>
    <row r="14" spans="1:11" x14ac:dyDescent="0.35">
      <c r="A14" s="4"/>
      <c r="B14" s="4"/>
    </row>
    <row r="15" spans="1:11" x14ac:dyDescent="0.35">
      <c r="D15" s="6" t="s">
        <v>651</v>
      </c>
      <c r="E15" s="107">
        <f>D13</f>
        <v>0</v>
      </c>
      <c r="K15" s="82"/>
    </row>
    <row r="16" spans="1:11" x14ac:dyDescent="0.35">
      <c r="C16" s="24"/>
      <c r="D16" s="6" t="s">
        <v>652</v>
      </c>
      <c r="E16" s="107">
        <f>IF(E13&lt;=E15,E13,E15)</f>
        <v>0</v>
      </c>
      <c r="K16" s="4"/>
    </row>
    <row r="17" spans="1:9" x14ac:dyDescent="0.35">
      <c r="C17" s="24"/>
      <c r="D17" s="6" t="s">
        <v>653</v>
      </c>
      <c r="E17" s="72"/>
    </row>
    <row r="18" spans="1:9" x14ac:dyDescent="0.35">
      <c r="C18" s="24"/>
      <c r="D18" s="6" t="s">
        <v>654</v>
      </c>
      <c r="E18" s="107">
        <f>E16-E17</f>
        <v>0</v>
      </c>
    </row>
    <row r="19" spans="1:9" ht="15" thickBot="1" x14ac:dyDescent="0.4">
      <c r="C19" s="24"/>
      <c r="D19" s="24"/>
      <c r="E19" s="24"/>
    </row>
    <row r="20" spans="1:9" ht="15" thickBot="1" x14ac:dyDescent="0.4">
      <c r="A20" s="165" t="s">
        <v>672</v>
      </c>
      <c r="B20" s="166"/>
      <c r="D20" s="163" t="s">
        <v>679</v>
      </c>
      <c r="E20" s="164"/>
      <c r="G20" s="163" t="s">
        <v>673</v>
      </c>
      <c r="H20" s="164"/>
      <c r="I20" s="85" t="s">
        <v>677</v>
      </c>
    </row>
    <row r="22" spans="1:9" x14ac:dyDescent="0.35">
      <c r="A22" s="83" t="s">
        <v>645</v>
      </c>
      <c r="B22" s="105">
        <f>SUMIF(Tabel2[Doelstelling],'Totaal Kosten'!A22,Tabel2[Totaal personeelskost])+SUMIF(Tabel3[Doelstelling],'Totaal Kosten'!A22,Tabel3[Totaal])+SUMIF(Tabel4[Doelstelling],A22,Tabel4[Totaal])+SUMIF(Tabel5[Doelstelling],'Totaal Kosten'!A22,Tabel5[Totaal])-SUMIF(Tabel6[Doelstelling],'Totaal Kosten'!A22,Tabel6[Bedrag ontvangst])</f>
        <v>0</v>
      </c>
      <c r="D22" s="83" t="s">
        <v>645</v>
      </c>
      <c r="E22" s="105">
        <f>SUMIF(Tabel2[Doelstelling],'Totaal Kosten'!D22,Tabel2[Aanvaarde kost])+SUMIF(Tabel3[Doelstelling],'Totaal Kosten'!D22,Tabel3[Aanvaarde kost])+SUMIF(Tabel4[Doelstelling],D22,Tabel4[Aanvaarde kost])+SUMIF(Tabel5[Doelstelling],'Totaal Kosten'!D22,Tabel5[Aanvaarde kost])-SUMIF(Tabel6[Doelstelling],'Totaal Kosten'!D22,Tabel6[Aanvaarde ontvangsten])</f>
        <v>0</v>
      </c>
      <c r="G22" s="6" t="s">
        <v>11</v>
      </c>
      <c r="H22" s="125">
        <f>SUM(H23:H25)</f>
        <v>0</v>
      </c>
      <c r="I22" s="105" t="e">
        <f>(E22+E23+E24+E25)/H22</f>
        <v>#DIV/0!</v>
      </c>
    </row>
    <row r="23" spans="1:9" x14ac:dyDescent="0.35">
      <c r="A23" s="84" t="s">
        <v>670</v>
      </c>
      <c r="B23" s="105">
        <f>SUMIF(Tabel2[Doelstelling],'Totaal Kosten'!A23,Tabel2[Totaal personeelskost])+SUMIF(Tabel3[Doelstelling],'Totaal Kosten'!A23,Tabel3[Totaal])+SUMIF(Tabel4[Doelstelling],A23,Tabel4[Totaal])+SUMIF(Tabel5[Doelstelling],'Totaal Kosten'!A23,Tabel5[Totaal])-SUMIF(Tabel6[Doelstelling],'Totaal Kosten'!A23,Tabel6[Bedrag ontvangst])</f>
        <v>0</v>
      </c>
      <c r="D23" s="83" t="s">
        <v>670</v>
      </c>
      <c r="E23" s="105">
        <f>SUMIF(Tabel2[Doelstelling],'Totaal Kosten'!D23,Tabel2[Aanvaarde kost])+SUMIF(Tabel3[Doelstelling],'Totaal Kosten'!D23,Tabel3[Aanvaarde kost])+SUMIF(Tabel4[Doelstelling],D23,Tabel4[Aanvaarde kost])+SUMIF(Tabel5[Doelstelling],'Totaal Kosten'!D23,Tabel5[Aanvaarde kost])-SUMIF(Tabel6[Doelstelling],'Totaal Kosten'!D23,Tabel6[Aanvaarde ontvangsten])</f>
        <v>0</v>
      </c>
      <c r="G23" s="6" t="s">
        <v>674</v>
      </c>
      <c r="H23" s="71"/>
      <c r="I23" s="105" t="e">
        <f>E23/H23</f>
        <v>#DIV/0!</v>
      </c>
    </row>
    <row r="24" spans="1:9" x14ac:dyDescent="0.35">
      <c r="A24" s="84" t="s">
        <v>671</v>
      </c>
      <c r="B24" s="105">
        <f>SUMIF(Tabel2[Doelstelling],'Totaal Kosten'!A24,Tabel2[Totaal personeelskost])+SUMIF(Tabel3[Doelstelling],'Totaal Kosten'!A24,Tabel3[Totaal])+SUMIF(Tabel4[Doelstelling],A24,Tabel4[Totaal])+SUMIF(Tabel5[Doelstelling],'Totaal Kosten'!A24,Tabel5[Totaal])-SUMIF(Tabel6[Doelstelling],'Totaal Kosten'!A24,Tabel6[Bedrag ontvangst])</f>
        <v>0</v>
      </c>
      <c r="C24" s="24"/>
      <c r="D24" s="83" t="s">
        <v>671</v>
      </c>
      <c r="E24" s="105">
        <f>SUMIF(Tabel2[Doelstelling],'Totaal Kosten'!D24,Tabel2[Aanvaarde kost])+SUMIF(Tabel3[Doelstelling],'Totaal Kosten'!D24,Tabel3[Aanvaarde kost])+SUMIF(Tabel4[Doelstelling],D24,Tabel4[Aanvaarde kost])+SUMIF(Tabel5[Doelstelling],'Totaal Kosten'!D24,Tabel5[Aanvaarde kost])-SUMIF(Tabel6[Doelstelling],'Totaal Kosten'!D24,Tabel6[Aanvaarde ontvangsten])</f>
        <v>0</v>
      </c>
      <c r="G24" s="6" t="s">
        <v>675</v>
      </c>
      <c r="H24" s="71"/>
      <c r="I24" s="105" t="e">
        <f t="shared" ref="I24:I25" si="0">E24/H24</f>
        <v>#DIV/0!</v>
      </c>
    </row>
    <row r="25" spans="1:9" x14ac:dyDescent="0.35">
      <c r="A25" s="84" t="s">
        <v>646</v>
      </c>
      <c r="B25" s="105">
        <f>SUMIF(Tabel2[Doelstelling],'Totaal Kosten'!A25,Tabel2[Totaal personeelskost])+SUMIF(Tabel3[Doelstelling],'Totaal Kosten'!A25,Tabel3[Totaal])+SUMIF(Tabel4[Doelstelling],A25,Tabel4[Totaal])+SUMIF(Tabel5[Doelstelling],'Totaal Kosten'!A25,Tabel5[Totaal])-SUMIF(Tabel6[Doelstelling],'Totaal Kosten'!A25,Tabel6[Bedrag ontvangst])</f>
        <v>0</v>
      </c>
      <c r="D25" s="83" t="s">
        <v>646</v>
      </c>
      <c r="E25" s="105">
        <f>SUMIF(Tabel2[Doelstelling],'Totaal Kosten'!D25,Tabel2[Aanvaarde kost])+SUMIF(Tabel3[Doelstelling],'Totaal Kosten'!D25,Tabel3[Aanvaarde kost])+SUMIF(Tabel4[Doelstelling],D25,Tabel4[Aanvaarde kost])+SUMIF(Tabel5[Doelstelling],'Totaal Kosten'!D25,Tabel5[Aanvaarde kost])-SUMIF(Tabel6[Doelstelling],'Totaal Kosten'!D25,Tabel6[Aanvaarde ontvangsten])</f>
        <v>0</v>
      </c>
      <c r="G25" s="6" t="s">
        <v>676</v>
      </c>
      <c r="H25" s="71"/>
      <c r="I25" s="105" t="e">
        <f t="shared" si="0"/>
        <v>#DIV/0!</v>
      </c>
    </row>
    <row r="26" spans="1:9" x14ac:dyDescent="0.35">
      <c r="C26" s="24"/>
      <c r="E26" s="24"/>
    </row>
  </sheetData>
  <sheetProtection algorithmName="SHA-512" hashValue="3DLXAXgovJtgZNleZPbBI2Y6SCQ8Rz+R75QTd74opBc4z+olX7lKye7XkWNLyFCTqw4OAmo5KeYAfoqb+CXY3g==" saltValue="mmkA9QndHsMcmMmxHBn6Zg==" spinCount="100000" sheet="1" objects="1" scenarios="1"/>
  <mergeCells count="5">
    <mergeCell ref="D20:E20"/>
    <mergeCell ref="A2:B2"/>
    <mergeCell ref="D2:E2"/>
    <mergeCell ref="A20:B20"/>
    <mergeCell ref="G20:H20"/>
  </mergeCells>
  <phoneticPr fontId="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F44FC04277AB489B7D0E5A4266BB16" ma:contentTypeVersion="18" ma:contentTypeDescription="Een nieuw document maken." ma:contentTypeScope="" ma:versionID="013733db3cc303c4389ae65b13ca8202">
  <xsd:schema xmlns:xsd="http://www.w3.org/2001/XMLSchema" xmlns:xs="http://www.w3.org/2001/XMLSchema" xmlns:p="http://schemas.microsoft.com/office/2006/metadata/properties" xmlns:ns2="111c4ee5-f043-4c88-b10c-47dca4ea6a43" xmlns:ns3="11128d67-cc25-4b1d-904a-d04f31ca859f" xmlns:ns4="9a9ec0f0-7796-43d0-ac1f-4c8c46ee0bd1" targetNamespace="http://schemas.microsoft.com/office/2006/metadata/properties" ma:root="true" ma:fieldsID="53b29a600e30a4b9ef4327d6f6cf6862" ns2:_="" ns3:_="" ns4:_="">
    <xsd:import namespace="111c4ee5-f043-4c88-b10c-47dca4ea6a43"/>
    <xsd:import namespace="11128d67-cc25-4b1d-904a-d04f31ca859f"/>
    <xsd:import namespace="9a9ec0f0-7796-43d0-ac1f-4c8c46ee0b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1c4ee5-f043-4c88-b10c-47dca4ea6a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128d67-cc25-4b1d-904a-d04f31ca859f"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061a365-9dce-4a98-8178-1afd44faa3ff}" ma:internalName="TaxCatchAll" ma:showField="CatchAllData" ma:web="11128d67-cc25-4b1d-904a-d04f31ca85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1128d67-cc25-4b1d-904a-d04f31ca859f">
      <UserInfo>
        <DisplayName>Najib Hayat</DisplayName>
        <AccountId>14</AccountId>
        <AccountType/>
      </UserInfo>
      <UserInfo>
        <DisplayName>Rymenams Hans</DisplayName>
        <AccountId>13</AccountId>
        <AccountType/>
      </UserInfo>
    </SharedWithUsers>
    <lcf76f155ced4ddcb4097134ff3c332f xmlns="111c4ee5-f043-4c88-b10c-47dca4ea6a43">
      <Terms xmlns="http://schemas.microsoft.com/office/infopath/2007/PartnerControls"/>
    </lcf76f155ced4ddcb4097134ff3c332f>
    <TaxCatchAll xmlns="9a9ec0f0-7796-43d0-ac1f-4c8c46ee0bd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C64352-70B2-42FF-9DF0-412B73970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1c4ee5-f043-4c88-b10c-47dca4ea6a43"/>
    <ds:schemaRef ds:uri="11128d67-cc25-4b1d-904a-d04f31ca859f"/>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F7D76C-253D-45EA-BBE8-010316E10F1B}">
  <ds:schemaRefs>
    <ds:schemaRef ds:uri="11128d67-cc25-4b1d-904a-d04f31ca859f"/>
    <ds:schemaRef ds:uri="http://schemas.microsoft.com/office/2006/metadata/properties"/>
    <ds:schemaRef ds:uri="111c4ee5-f043-4c88-b10c-47dca4ea6a43"/>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9a9ec0f0-7796-43d0-ac1f-4c8c46ee0bd1"/>
    <ds:schemaRef ds:uri="http://www.w3.org/XML/1998/namespace"/>
    <ds:schemaRef ds:uri="http://purl.org/dc/dcmitype/"/>
  </ds:schemaRefs>
</ds:datastoreItem>
</file>

<file path=customXml/itemProps3.xml><?xml version="1.0" encoding="utf-8"?>
<ds:datastoreItem xmlns:ds="http://schemas.openxmlformats.org/officeDocument/2006/customXml" ds:itemID="{6CEE5DAF-7E90-4762-8E4B-666E891CE6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1</vt:i4>
      </vt:variant>
    </vt:vector>
  </HeadingPairs>
  <TitlesOfParts>
    <vt:vector size="9" baseType="lpstr">
      <vt:lpstr>Instructies</vt:lpstr>
      <vt:lpstr>Identificatiegegevens</vt:lpstr>
      <vt:lpstr>Loonkosten</vt:lpstr>
      <vt:lpstr>Werkingskosten</vt:lpstr>
      <vt:lpstr>Externe prestaties</vt:lpstr>
      <vt:lpstr>Investeringskosten</vt:lpstr>
      <vt:lpstr>Ontvangsten</vt:lpstr>
      <vt:lpstr>Totaal Kosten</vt:lpstr>
      <vt:lpstr>Instructies!_Hlk83820730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Rymenams, Hans</dc:creator>
  <cp:lastModifiedBy>Neels Daan</cp:lastModifiedBy>
  <dcterms:created xsi:type="dcterms:W3CDTF">2021-09-22T14:22:27Z</dcterms:created>
  <dcterms:modified xsi:type="dcterms:W3CDTF">2025-02-25T13:17:14Z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0x0101009BF44FC04277AB489B7D0E5A4266BB16</vt:lpwstr>
  </property>
  <property fmtid="{D5CDD505-2E9C-101B-9397-08002B2CF9AE}" pid="3" name="MediaServiceImageTags">
    <vt:lpwstr/>
  </property>
</Properties>
</file>